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Moviment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1E3A8A"/>
      <sz val="10"/>
    </font>
    <font>
      <name val="Calibri"/>
      <b val="1"/>
      <color rgb="00FFFFFF"/>
      <sz val="12"/>
    </font>
    <font>
      <name val="Calibri"/>
      <sz val="11"/>
    </font>
    <font>
      <name val="Calibri"/>
      <color rgb="0010B981"/>
      <sz val="11"/>
    </font>
    <font>
      <name val="Calibri"/>
      <color rgb="00EF4444"/>
      <sz val="11"/>
    </font>
    <font>
      <name val="Calibri"/>
      <b val="1"/>
      <color rgb="00FFFFFF"/>
      <sz val="20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sz val="12"/>
    </font>
    <font>
      <name val="Calibri"/>
      <i val="1"/>
      <sz val="11"/>
    </font>
    <font>
      <name val="Calibri"/>
      <b val="1"/>
      <color rgb="001E3A8A"/>
      <sz val="13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3" fontId="4" fillId="3" borderId="1" applyAlignment="1" pivotButton="0" quotePrefix="0" xfId="0">
      <alignment horizontal="center" vertical="center" wrapText="1"/>
    </xf>
    <xf numFmtId="4" fontId="4" fillId="3" borderId="1" applyAlignment="1" pivotButton="0" quotePrefix="0" xfId="0">
      <alignment horizontal="left" vertical="center"/>
    </xf>
    <xf numFmtId="3" fontId="5" fillId="3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3" fontId="6" fillId="0" borderId="1" applyAlignment="1" pivotButton="0" quotePrefix="0" xfId="0">
      <alignment horizontal="center" vertical="center" wrapText="1"/>
    </xf>
    <xf numFmtId="3" fontId="6" fillId="3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/>
    </xf>
    <xf numFmtId="3" fontId="8" fillId="3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/>
    </xf>
    <xf numFmtId="164" fontId="8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3" fontId="8" fillId="0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3" fontId="10" fillId="0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top" wrapText="1"/>
    </xf>
    <xf numFmtId="0" fontId="12" fillId="3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EF4444"/>
      </font>
      <fill>
        <patternFill patternType="solid">
          <fgColor rgb="00FEE2E2"/>
          <bgColor rgb="00FEE2E2"/>
        </patternFill>
      </fill>
    </dxf>
    <dxf>
      <font>
        <b val="1"/>
        <color rgb="00F59E0B"/>
      </font>
      <fill>
        <patternFill patternType="solid">
          <fgColor rgb="00FED7AA"/>
          <bgColor rgb="00FED7AA"/>
        </patternFill>
      </fill>
    </dxf>
    <dxf>
      <font>
        <b val="1"/>
        <color rgb="0010B981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Stato Scorte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'Dashboard'!$A$13:$A$16</f>
            </numRef>
          </cat>
          <val>
            <numRef>
              <f>'Dashboard'!$B$12:$B$16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Inventario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'Dashboard'!$D$5:$D$10</f>
            </numRef>
          </cat>
          <val>
            <numRef>
              <f>'Dashboard'!$F$5:$F$10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18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2" customWidth="1" min="4" max="4"/>
    <col width="15" customWidth="1" min="5" max="5"/>
    <col width="12" customWidth="1" min="6" max="6"/>
    <col width="12" customWidth="1" min="7" max="7"/>
    <col width="15" customWidth="1" min="8" max="8"/>
    <col width="15" customWidth="1" min="9" max="9"/>
    <col width="18" customWidth="1" min="10" max="10"/>
    <col width="20" customWidth="1" min="11" max="11"/>
    <col width="12" customWidth="1" min="12" max="12"/>
  </cols>
  <sheetData>
    <row r="1">
      <c r="A1" s="1" t="inlineStr">
        <is>
          <t>GESTIONE INVENTARIO SCORTE</t>
        </is>
      </c>
    </row>
    <row r="2">
      <c r="A2" s="2" t="inlineStr">
        <is>
          <t>Aggiornato al: 09/01/2026</t>
        </is>
      </c>
    </row>
    <row r="4">
      <c r="A4" s="3" t="inlineStr">
        <is>
          <t>Codice</t>
        </is>
      </c>
      <c r="B4" s="3" t="inlineStr">
        <is>
          <t>Descrizione Prodotto</t>
        </is>
      </c>
      <c r="C4" s="3" t="inlineStr">
        <is>
          <t>Categoria</t>
        </is>
      </c>
      <c r="D4" s="3" t="inlineStr">
        <is>
          <t>Unità Misura</t>
        </is>
      </c>
      <c r="E4" s="3" t="inlineStr">
        <is>
          <t>Quantità Disponibile</t>
        </is>
      </c>
      <c r="F4" s="3" t="inlineStr">
        <is>
          <t>Scorta Minima</t>
        </is>
      </c>
      <c r="G4" s="3" t="inlineStr">
        <is>
          <t>Scorta Massima</t>
        </is>
      </c>
      <c r="H4" s="3" t="inlineStr">
        <is>
          <t>Prezzo Unitario €</t>
        </is>
      </c>
      <c r="I4" s="3" t="inlineStr">
        <is>
          <t>Valore Totale €</t>
        </is>
      </c>
      <c r="J4" s="3" t="inlineStr">
        <is>
          <t>Ubicazione</t>
        </is>
      </c>
      <c r="K4" s="3" t="inlineStr">
        <is>
          <t>Fornitore</t>
        </is>
      </c>
      <c r="L4" s="3" t="inlineStr">
        <is>
          <t>Stato</t>
        </is>
      </c>
    </row>
    <row r="5">
      <c r="A5" s="4" t="inlineStr">
        <is>
          <t>ELEC001</t>
        </is>
      </c>
      <c r="B5" s="5" t="inlineStr">
        <is>
          <t>Monitor LED 24 pollici</t>
        </is>
      </c>
      <c r="C5" s="4" t="inlineStr">
        <is>
          <t>Elettronica</t>
        </is>
      </c>
      <c r="D5" s="4" t="inlineStr">
        <is>
          <t>pz</t>
        </is>
      </c>
      <c r="E5" s="6" t="n">
        <v>45</v>
      </c>
      <c r="F5" s="6" t="n">
        <v>20</v>
      </c>
      <c r="G5" s="6" t="n">
        <v>100</v>
      </c>
      <c r="H5" s="7" t="n">
        <v>189</v>
      </c>
      <c r="I5" s="7">
        <f>E5*H5</f>
        <v/>
      </c>
      <c r="J5" s="5" t="inlineStr">
        <is>
          <t>Magazzino A</t>
        </is>
      </c>
      <c r="K5" s="5" t="inlineStr">
        <is>
          <t>Global Trade SpA</t>
        </is>
      </c>
      <c r="L5" s="4">
        <f>SE(E5&lt;F5;"CRITICO";SE(E5&lt;F5*1.2;"BASSO";SE(E5&gt;G5;"ECCESSO";"NORMALE")))</f>
        <v/>
      </c>
    </row>
    <row r="6">
      <c r="A6" s="8" t="inlineStr">
        <is>
          <t>ELEC002</t>
        </is>
      </c>
      <c r="B6" s="9" t="inlineStr">
        <is>
          <t>Tastiera Wireless</t>
        </is>
      </c>
      <c r="C6" s="8" t="inlineStr">
        <is>
          <t>Elettronica</t>
        </is>
      </c>
      <c r="D6" s="8" t="inlineStr">
        <is>
          <t>pz</t>
        </is>
      </c>
      <c r="E6" s="10" t="n">
        <v>78</v>
      </c>
      <c r="F6" s="10" t="n">
        <v>30</v>
      </c>
      <c r="G6" s="10" t="n">
        <v>150</v>
      </c>
      <c r="H6" s="11" t="n">
        <v>35</v>
      </c>
      <c r="I6" s="11">
        <f>E6*H6</f>
        <v/>
      </c>
      <c r="J6" s="9" t="inlineStr">
        <is>
          <t>Magazzino A</t>
        </is>
      </c>
      <c r="K6" s="9" t="inlineStr">
        <is>
          <t>Materiali Pro</t>
        </is>
      </c>
      <c r="L6" s="8">
        <f>SE(E6&lt;F6;"CRITICO";SE(E6&lt;F6*1.2;"BASSO";SE(E6&gt;G6;"ECCESSO";"NORMALE")))</f>
        <v/>
      </c>
    </row>
    <row r="7">
      <c r="A7" s="4" t="inlineStr">
        <is>
          <t>CANC001</t>
        </is>
      </c>
      <c r="B7" s="5" t="inlineStr">
        <is>
          <t>Risma Carta A4</t>
        </is>
      </c>
      <c r="C7" s="4" t="inlineStr">
        <is>
          <t>Cancelleria</t>
        </is>
      </c>
      <c r="D7" s="4" t="inlineStr">
        <is>
          <t>scatola</t>
        </is>
      </c>
      <c r="E7" s="6" t="n">
        <v>120</v>
      </c>
      <c r="F7" s="6" t="n">
        <v>50</v>
      </c>
      <c r="G7" s="6" t="n">
        <v>200</v>
      </c>
      <c r="H7" s="7" t="n">
        <v>4.5</v>
      </c>
      <c r="I7" s="7">
        <f>E7*H7</f>
        <v/>
      </c>
      <c r="J7" s="5" t="inlineStr">
        <is>
          <t>Deposito Est</t>
        </is>
      </c>
      <c r="K7" s="5" t="inlineStr">
        <is>
          <t>Distribuzione Rapida</t>
        </is>
      </c>
      <c r="L7" s="4">
        <f>SE(E7&lt;F7;"CRITICO";SE(E7&lt;F7*1.2;"BASSO";SE(E7&gt;G7;"ECCESSO";"NORMALE")))</f>
        <v/>
      </c>
    </row>
    <row r="8">
      <c r="A8" s="8" t="inlineStr">
        <is>
          <t>CANC002</t>
        </is>
      </c>
      <c r="B8" s="9" t="inlineStr">
        <is>
          <t>Penne Blu</t>
        </is>
      </c>
      <c r="C8" s="8" t="inlineStr">
        <is>
          <t>Cancelleria</t>
        </is>
      </c>
      <c r="D8" s="8" t="inlineStr">
        <is>
          <t>scatola</t>
        </is>
      </c>
      <c r="E8" s="10" t="n">
        <v>200</v>
      </c>
      <c r="F8" s="10" t="n">
        <v>80</v>
      </c>
      <c r="G8" s="10" t="n">
        <v>300</v>
      </c>
      <c r="H8" s="11" t="n">
        <v>12</v>
      </c>
      <c r="I8" s="11">
        <f>E8*H8</f>
        <v/>
      </c>
      <c r="J8" s="9" t="inlineStr">
        <is>
          <t>Magazzino C</t>
        </is>
      </c>
      <c r="K8" s="9" t="inlineStr">
        <is>
          <t>Fornitore Italia SRL</t>
        </is>
      </c>
      <c r="L8" s="8">
        <f>SE(E8&lt;F8;"CRITICO";SE(E8&lt;F8*1.2;"BASSO";SE(E8&gt;G8;"ECCESSO";"NORMALE")))</f>
        <v/>
      </c>
    </row>
    <row r="9">
      <c r="A9" s="4" t="inlineStr">
        <is>
          <t>ALIM001</t>
        </is>
      </c>
      <c r="B9" s="5" t="inlineStr">
        <is>
          <t>Caffè Espresso</t>
        </is>
      </c>
      <c r="C9" s="4" t="inlineStr">
        <is>
          <t>Alimentari</t>
        </is>
      </c>
      <c r="D9" s="4" t="inlineStr">
        <is>
          <t>kg</t>
        </is>
      </c>
      <c r="E9" s="6" t="n">
        <v>85</v>
      </c>
      <c r="F9" s="6" t="n">
        <v>40</v>
      </c>
      <c r="G9" s="6" t="n">
        <v>200</v>
      </c>
      <c r="H9" s="7" t="n">
        <v>18.5</v>
      </c>
      <c r="I9" s="7">
        <f>E9*H9</f>
        <v/>
      </c>
      <c r="J9" s="5" t="inlineStr">
        <is>
          <t>Deposito Ovest</t>
        </is>
      </c>
      <c r="K9" s="5" t="inlineStr">
        <is>
          <t>Global Trade SpA</t>
        </is>
      </c>
      <c r="L9" s="4">
        <f>SE(E9&lt;F9;"CRITICO";SE(E9&lt;F9*1.2;"BASSO";SE(E9&gt;G9;"ECCESSO";"NORMALE")))</f>
        <v/>
      </c>
    </row>
    <row r="10">
      <c r="A10" s="8" t="inlineStr">
        <is>
          <t>ALIM002</t>
        </is>
      </c>
      <c r="B10" s="9" t="inlineStr">
        <is>
          <t>Acqua Minerale</t>
        </is>
      </c>
      <c r="C10" s="8" t="inlineStr">
        <is>
          <t>Alimentari</t>
        </is>
      </c>
      <c r="D10" s="8" t="inlineStr">
        <is>
          <t>scatola</t>
        </is>
      </c>
      <c r="E10" s="10" t="n">
        <v>150</v>
      </c>
      <c r="F10" s="10" t="n">
        <v>60</v>
      </c>
      <c r="G10" s="10" t="n">
        <v>250</v>
      </c>
      <c r="H10" s="11" t="n">
        <v>6</v>
      </c>
      <c r="I10" s="11">
        <f>E10*H10</f>
        <v/>
      </c>
      <c r="J10" s="9" t="inlineStr">
        <is>
          <t>Magazzino A</t>
        </is>
      </c>
      <c r="K10" s="9" t="inlineStr">
        <is>
          <t>Distribuzione Rapida</t>
        </is>
      </c>
      <c r="L10" s="8">
        <f>SE(E10&lt;F10;"CRITICO";SE(E10&lt;F10*1.2;"BASSO";SE(E10&gt;G10;"ECCESSO";"NORMALE")))</f>
        <v/>
      </c>
    </row>
    <row r="11">
      <c r="A11" s="4" t="inlineStr">
        <is>
          <t>ABBI001</t>
        </is>
      </c>
      <c r="B11" s="5" t="inlineStr">
        <is>
          <t>Magliette Polo</t>
        </is>
      </c>
      <c r="C11" s="4" t="inlineStr">
        <is>
          <t>Abbigliamento</t>
        </is>
      </c>
      <c r="D11" s="4" t="inlineStr">
        <is>
          <t>pz</t>
        </is>
      </c>
      <c r="E11" s="6" t="n">
        <v>60</v>
      </c>
      <c r="F11" s="6" t="n">
        <v>30</v>
      </c>
      <c r="G11" s="6" t="n">
        <v>120</v>
      </c>
      <c r="H11" s="7" t="n">
        <v>25</v>
      </c>
      <c r="I11" s="7">
        <f>E11*H11</f>
        <v/>
      </c>
      <c r="J11" s="5" t="inlineStr">
        <is>
          <t>Magazzino A</t>
        </is>
      </c>
      <c r="K11" s="5" t="inlineStr">
        <is>
          <t>Materiali Pro</t>
        </is>
      </c>
      <c r="L11" s="4">
        <f>SE(E11&lt;F11;"CRITICO";SE(E11&lt;F11*1.2;"BASSO";SE(E11&gt;G11;"ECCESSO";"NORMALE")))</f>
        <v/>
      </c>
    </row>
    <row r="12">
      <c r="A12" s="8" t="inlineStr">
        <is>
          <t>ABBI002</t>
        </is>
      </c>
      <c r="B12" s="9" t="inlineStr">
        <is>
          <t>Giacche Lavoro</t>
        </is>
      </c>
      <c r="C12" s="8" t="inlineStr">
        <is>
          <t>Abbigliamento</t>
        </is>
      </c>
      <c r="D12" s="8" t="inlineStr">
        <is>
          <t>pz</t>
        </is>
      </c>
      <c r="E12" s="10" t="n">
        <v>35</v>
      </c>
      <c r="F12" s="10" t="n">
        <v>15</v>
      </c>
      <c r="G12" s="10" t="n">
        <v>80</v>
      </c>
      <c r="H12" s="11" t="n">
        <v>65</v>
      </c>
      <c r="I12" s="11">
        <f>E12*H12</f>
        <v/>
      </c>
      <c r="J12" s="9" t="inlineStr">
        <is>
          <t>Magazzino A</t>
        </is>
      </c>
      <c r="K12" s="9" t="inlineStr">
        <is>
          <t>EuroSupply</t>
        </is>
      </c>
      <c r="L12" s="8">
        <f>SE(E12&lt;F12;"CRITICO";SE(E12&lt;F12*1.2;"BASSO";SE(E12&gt;G12;"ECCESSO";"NORMALE")))</f>
        <v/>
      </c>
    </row>
    <row r="13">
      <c r="A13" s="4" t="inlineStr">
        <is>
          <t>EDIL001</t>
        </is>
      </c>
      <c r="B13" s="5" t="inlineStr">
        <is>
          <t>Cemento</t>
        </is>
      </c>
      <c r="C13" s="4" t="inlineStr">
        <is>
          <t>Materiali Edili</t>
        </is>
      </c>
      <c r="D13" s="4" t="inlineStr">
        <is>
          <t>scatola</t>
        </is>
      </c>
      <c r="E13" s="6" t="n">
        <v>90</v>
      </c>
      <c r="F13" s="6" t="n">
        <v>40</v>
      </c>
      <c r="G13" s="6" t="n">
        <v>150</v>
      </c>
      <c r="H13" s="7" t="n">
        <v>8.5</v>
      </c>
      <c r="I13" s="7">
        <f>E13*H13</f>
        <v/>
      </c>
      <c r="J13" s="5" t="inlineStr">
        <is>
          <t>Deposito Est</t>
        </is>
      </c>
      <c r="K13" s="5" t="inlineStr">
        <is>
          <t>Fornitore Italia SRL</t>
        </is>
      </c>
      <c r="L13" s="4">
        <f>SE(E13&lt;F13;"CRITICO";SE(E13&lt;F13*1.2;"BASSO";SE(E13&gt;G13;"ECCESSO";"NORMALE")))</f>
        <v/>
      </c>
    </row>
    <row r="14">
      <c r="A14" s="8" t="inlineStr">
        <is>
          <t>EDIL002</t>
        </is>
      </c>
      <c r="B14" s="9" t="inlineStr">
        <is>
          <t>Vernice Bianca</t>
        </is>
      </c>
      <c r="C14" s="8" t="inlineStr">
        <is>
          <t>Materiali Edili</t>
        </is>
      </c>
      <c r="D14" s="8" t="inlineStr">
        <is>
          <t>lt</t>
        </is>
      </c>
      <c r="E14" s="10" t="n">
        <v>110</v>
      </c>
      <c r="F14" s="10" t="n">
        <v>50</v>
      </c>
      <c r="G14" s="10" t="n">
        <v>200</v>
      </c>
      <c r="H14" s="11" t="n">
        <v>15</v>
      </c>
      <c r="I14" s="11">
        <f>E14*H14</f>
        <v/>
      </c>
      <c r="J14" s="9" t="inlineStr">
        <is>
          <t>Deposito Ovest</t>
        </is>
      </c>
      <c r="K14" s="9" t="inlineStr">
        <is>
          <t>Global Trade SpA</t>
        </is>
      </c>
      <c r="L14" s="8">
        <f>SE(E14&lt;F14;"CRITICO";SE(E14&lt;F14*1.2;"BASSO";SE(E14&gt;G14;"ECCESSO";"NORMALE")))</f>
        <v/>
      </c>
    </row>
    <row r="15">
      <c r="A15" s="4" t="inlineStr">
        <is>
          <t>CHIM001</t>
        </is>
      </c>
      <c r="B15" s="5" t="inlineStr">
        <is>
          <t>Detergente Industriale</t>
        </is>
      </c>
      <c r="C15" s="4" t="inlineStr">
        <is>
          <t>Prodotti Chimici</t>
        </is>
      </c>
      <c r="D15" s="4" t="inlineStr">
        <is>
          <t>lt</t>
        </is>
      </c>
      <c r="E15" s="6" t="n">
        <v>75</v>
      </c>
      <c r="F15" s="6" t="n">
        <v>30</v>
      </c>
      <c r="G15" s="6" t="n">
        <v>150</v>
      </c>
      <c r="H15" s="7" t="n">
        <v>12.5</v>
      </c>
      <c r="I15" s="7">
        <f>E15*H15</f>
        <v/>
      </c>
      <c r="J15" s="5" t="inlineStr">
        <is>
          <t>Magazzino A</t>
        </is>
      </c>
      <c r="K15" s="5" t="inlineStr">
        <is>
          <t>Materiali Pro</t>
        </is>
      </c>
      <c r="L15" s="4">
        <f>SE(E15&lt;F15;"CRITICO";SE(E15&lt;F15*1.2;"BASSO";SE(E15&gt;G15;"ECCESSO";"NORMALE")))</f>
        <v/>
      </c>
    </row>
    <row r="16">
      <c r="A16" s="8" t="inlineStr">
        <is>
          <t>CHIM002</t>
        </is>
      </c>
      <c r="B16" s="9" t="inlineStr">
        <is>
          <t>Disinfettante</t>
        </is>
      </c>
      <c r="C16" s="8" t="inlineStr">
        <is>
          <t>Prodotti Chimici</t>
        </is>
      </c>
      <c r="D16" s="8" t="inlineStr">
        <is>
          <t>lt</t>
        </is>
      </c>
      <c r="E16" s="10" t="n">
        <v>95</v>
      </c>
      <c r="F16" s="10" t="n">
        <v>40</v>
      </c>
      <c r="G16" s="10" t="n">
        <v>180</v>
      </c>
      <c r="H16" s="11" t="n">
        <v>8</v>
      </c>
      <c r="I16" s="11">
        <f>E16*H16</f>
        <v/>
      </c>
      <c r="J16" s="9" t="inlineStr">
        <is>
          <t>Magazzino A</t>
        </is>
      </c>
      <c r="K16" s="9" t="inlineStr">
        <is>
          <t>Distribuzione Rapida</t>
        </is>
      </c>
      <c r="L16" s="8">
        <f>SE(E16&lt;F16;"CRITICO";SE(E16&lt;F16*1.2;"BASSO";SE(E16&gt;G16;"ECCESSO";"NORMALE")))</f>
        <v/>
      </c>
    </row>
    <row r="17">
      <c r="A17" s="4" t="inlineStr">
        <is>
          <t>ELEC003</t>
        </is>
      </c>
      <c r="B17" s="5" t="inlineStr">
        <is>
          <t>Mouse Ottico</t>
        </is>
      </c>
      <c r="C17" s="4" t="inlineStr">
        <is>
          <t>Elettronica</t>
        </is>
      </c>
      <c r="D17" s="4" t="inlineStr">
        <is>
          <t>pz</t>
        </is>
      </c>
      <c r="E17" s="6" t="n">
        <v>140</v>
      </c>
      <c r="F17" s="6" t="n">
        <v>50</v>
      </c>
      <c r="G17" s="6" t="n">
        <v>250</v>
      </c>
      <c r="H17" s="7" t="n">
        <v>18</v>
      </c>
      <c r="I17" s="7">
        <f>E17*H17</f>
        <v/>
      </c>
      <c r="J17" s="5" t="inlineStr">
        <is>
          <t>Magazzino A</t>
        </is>
      </c>
      <c r="K17" s="5" t="inlineStr">
        <is>
          <t>EuroSupply</t>
        </is>
      </c>
      <c r="L17" s="4">
        <f>SE(E17&lt;F17;"CRITICO";SE(E17&lt;F17*1.2;"BASSO";SE(E17&gt;G17;"ECCESSO";"NORMALE")))</f>
        <v/>
      </c>
    </row>
    <row r="18">
      <c r="A18" s="8" t="inlineStr">
        <is>
          <t>CANC003</t>
        </is>
      </c>
      <c r="B18" s="9" t="inlineStr">
        <is>
          <t>Raccoglitori A4</t>
        </is>
      </c>
      <c r="C18" s="8" t="inlineStr">
        <is>
          <t>Cancelleria</t>
        </is>
      </c>
      <c r="D18" s="8" t="inlineStr">
        <is>
          <t>pz</t>
        </is>
      </c>
      <c r="E18" s="10" t="n">
        <v>85</v>
      </c>
      <c r="F18" s="10" t="n">
        <v>40</v>
      </c>
      <c r="G18" s="10" t="n">
        <v>150</v>
      </c>
      <c r="H18" s="11" t="n">
        <v>3.5</v>
      </c>
      <c r="I18" s="11">
        <f>E18*H18</f>
        <v/>
      </c>
      <c r="J18" s="9" t="inlineStr">
        <is>
          <t>Magazzino A</t>
        </is>
      </c>
      <c r="K18" s="9" t="inlineStr">
        <is>
          <t>Global Trade SpA</t>
        </is>
      </c>
      <c r="L18" s="8">
        <f>SE(E18&lt;F18;"CRITICO";SE(E18&lt;F18*1.2;"BASSO";SE(E18&gt;G18;"ECCESSO";"NORMALE")))</f>
        <v/>
      </c>
    </row>
    <row r="19">
      <c r="A19" s="4" t="inlineStr">
        <is>
          <t>ALIM003</t>
        </is>
      </c>
      <c r="B19" s="5" t="inlineStr">
        <is>
          <t>Snack Confezionati</t>
        </is>
      </c>
      <c r="C19" s="4" t="inlineStr">
        <is>
          <t>Alimentari</t>
        </is>
      </c>
      <c r="D19" s="4" t="inlineStr">
        <is>
          <t>scatola</t>
        </is>
      </c>
      <c r="E19" s="6" t="n">
        <v>180</v>
      </c>
      <c r="F19" s="6" t="n">
        <v>70</v>
      </c>
      <c r="G19" s="6" t="n">
        <v>300</v>
      </c>
      <c r="H19" s="7" t="n">
        <v>15</v>
      </c>
      <c r="I19" s="7">
        <f>E19*H19</f>
        <v/>
      </c>
      <c r="J19" s="5" t="inlineStr">
        <is>
          <t>Magazzino B</t>
        </is>
      </c>
      <c r="K19" s="5" t="inlineStr">
        <is>
          <t>EuroSupply</t>
        </is>
      </c>
      <c r="L19" s="4">
        <f>SE(E19&lt;F19;"CRITICO";SE(E19&lt;F19*1.2;"BASSO";SE(E19&gt;G19;"ECCESSO";"NORMALE")))</f>
        <v/>
      </c>
    </row>
    <row r="20">
      <c r="A20" s="8" t="inlineStr">
        <is>
          <t>EDIL003</t>
        </is>
      </c>
      <c r="B20" s="9" t="inlineStr">
        <is>
          <t>Silicone</t>
        </is>
      </c>
      <c r="C20" s="8" t="inlineStr">
        <is>
          <t>Materiali Edili</t>
        </is>
      </c>
      <c r="D20" s="8" t="inlineStr">
        <is>
          <t>pz</t>
        </is>
      </c>
      <c r="E20" s="10" t="n">
        <v>65</v>
      </c>
      <c r="F20" s="10" t="n">
        <v>25</v>
      </c>
      <c r="G20" s="10" t="n">
        <v>120</v>
      </c>
      <c r="H20" s="11" t="n">
        <v>5.5</v>
      </c>
      <c r="I20" s="11">
        <f>E20*H20</f>
        <v/>
      </c>
      <c r="J20" s="9" t="inlineStr">
        <is>
          <t>Magazzino C</t>
        </is>
      </c>
      <c r="K20" s="9" t="inlineStr">
        <is>
          <t>EuroSupply</t>
        </is>
      </c>
      <c r="L20" s="8">
        <f>SE(E20&lt;F20;"CRITICO";SE(E20&lt;F20*1.2;"BASSO";SE(E20&gt;G20;"ECCESSO";"NORMALE")))</f>
        <v/>
      </c>
    </row>
    <row r="21">
      <c r="A21" s="4" t="inlineStr">
        <is>
          <t>ABBI003</t>
        </is>
      </c>
      <c r="B21" s="5" t="inlineStr">
        <is>
          <t>Scarpe Antinfortunistiche</t>
        </is>
      </c>
      <c r="C21" s="4" t="inlineStr">
        <is>
          <t>Abbigliamento</t>
        </is>
      </c>
      <c r="D21" s="4" t="inlineStr">
        <is>
          <t>pz</t>
        </is>
      </c>
      <c r="E21" s="6" t="n">
        <v>42</v>
      </c>
      <c r="F21" s="6" t="n">
        <v>20</v>
      </c>
      <c r="G21" s="6" t="n">
        <v>100</v>
      </c>
      <c r="H21" s="7" t="n">
        <v>85</v>
      </c>
      <c r="I21" s="7">
        <f>E21*H21</f>
        <v/>
      </c>
      <c r="J21" s="5" t="inlineStr">
        <is>
          <t>Magazzino B</t>
        </is>
      </c>
      <c r="K21" s="5" t="inlineStr">
        <is>
          <t>Fornitore Italia SRL</t>
        </is>
      </c>
      <c r="L21" s="4">
        <f>SE(E21&lt;F21;"CRITICO";SE(E21&lt;F21*1.2;"BASSO";SE(E21&gt;G21;"ECCESSO";"NORMALE")))</f>
        <v/>
      </c>
    </row>
    <row r="22">
      <c r="A22" s="8" t="inlineStr">
        <is>
          <t>CHIM003</t>
        </is>
      </c>
      <c r="B22" s="9" t="inlineStr">
        <is>
          <t>Solvente</t>
        </is>
      </c>
      <c r="C22" s="8" t="inlineStr">
        <is>
          <t>Prodotti Chimici</t>
        </is>
      </c>
      <c r="D22" s="8" t="inlineStr">
        <is>
          <t>lt</t>
        </is>
      </c>
      <c r="E22" s="10" t="n">
        <v>55</v>
      </c>
      <c r="F22" s="10" t="n">
        <v>25</v>
      </c>
      <c r="G22" s="10" t="n">
        <v>100</v>
      </c>
      <c r="H22" s="11" t="n">
        <v>22</v>
      </c>
      <c r="I22" s="11">
        <f>E22*H22</f>
        <v/>
      </c>
      <c r="J22" s="9" t="inlineStr">
        <is>
          <t>Magazzino B</t>
        </is>
      </c>
      <c r="K22" s="9" t="inlineStr">
        <is>
          <t>Fornitore Italia SRL</t>
        </is>
      </c>
      <c r="L22" s="8">
        <f>SE(E22&lt;F22;"CRITICO";SE(E22&lt;F22*1.2;"BASSO";SE(E22&gt;G22;"ECCESSO";"NORMALE")))</f>
        <v/>
      </c>
    </row>
    <row r="23">
      <c r="A23" s="4" t="inlineStr">
        <is>
          <t>ELEC004</t>
        </is>
      </c>
      <c r="B23" s="5" t="inlineStr">
        <is>
          <t>Cavi HDMI</t>
        </is>
      </c>
      <c r="C23" s="4" t="inlineStr">
        <is>
          <t>Elettronica</t>
        </is>
      </c>
      <c r="D23" s="4" t="inlineStr">
        <is>
          <t>pz</t>
        </is>
      </c>
      <c r="E23" s="6" t="n">
        <v>95</v>
      </c>
      <c r="F23" s="6" t="n">
        <v>40</v>
      </c>
      <c r="G23" s="6" t="n">
        <v>180</v>
      </c>
      <c r="H23" s="7" t="n">
        <v>12</v>
      </c>
      <c r="I23" s="7">
        <f>E23*H23</f>
        <v/>
      </c>
      <c r="J23" s="5" t="inlineStr">
        <is>
          <t>Magazzino C</t>
        </is>
      </c>
      <c r="K23" s="5" t="inlineStr">
        <is>
          <t>Distribuzione Rapida</t>
        </is>
      </c>
      <c r="L23" s="4">
        <f>SE(E23&lt;F23;"CRITICO";SE(E23&lt;F23*1.2;"BASSO";SE(E23&gt;G23;"ECCESSO";"NORMALE")))</f>
        <v/>
      </c>
    </row>
    <row r="24">
      <c r="A24" s="8" t="inlineStr">
        <is>
          <t>CANC004</t>
        </is>
      </c>
      <c r="B24" s="9" t="inlineStr">
        <is>
          <t>Evidenziatori Colorati</t>
        </is>
      </c>
      <c r="C24" s="8" t="inlineStr">
        <is>
          <t>Cancelleria</t>
        </is>
      </c>
      <c r="D24" s="8" t="inlineStr">
        <is>
          <t>scatola</t>
        </is>
      </c>
      <c r="E24" s="10" t="n">
        <v>160</v>
      </c>
      <c r="F24" s="10" t="n">
        <v>60</v>
      </c>
      <c r="G24" s="10" t="n">
        <v>250</v>
      </c>
      <c r="H24" s="11" t="n">
        <v>8.5</v>
      </c>
      <c r="I24" s="11">
        <f>E24*H24</f>
        <v/>
      </c>
      <c r="J24" s="9" t="inlineStr">
        <is>
          <t>Magazzino C</t>
        </is>
      </c>
      <c r="K24" s="9" t="inlineStr">
        <is>
          <t>Distribuzione Rapida</t>
        </is>
      </c>
      <c r="L24" s="8">
        <f>SE(E24&lt;F24;"CRITICO";SE(E24&lt;F24*1.2;"BASSO";SE(E24&gt;G24;"ECCESSO";"NORMALE")))</f>
        <v/>
      </c>
    </row>
  </sheetData>
  <mergeCells count="2">
    <mergeCell ref="A1:L1"/>
    <mergeCell ref="A2:L2"/>
  </mergeCells>
  <conditionalFormatting sqref="L5:L100">
    <cfRule type="expression" priority="1" dxfId="0">
      <formula>L5="CRITICO"</formula>
    </cfRule>
    <cfRule type="expression" priority="2" dxfId="1">
      <formula>L5="BASSO"</formula>
    </cfRule>
    <cfRule type="expression" priority="3" dxfId="2">
      <formula>L5="NORMALE"</formula>
    </cfRule>
  </conditionalFormatting>
  <dataValidations count="2">
    <dataValidation sqref="C5:C100" showErrorMessage="1" showInputMessage="1" allowBlank="0" type="list">
      <formula1>"Elettronica,Cancelleria,Alimentari,Abbigliamento,Materiali Edili,Prodotti Chimici"</formula1>
    </dataValidation>
    <dataValidation sqref="D5:D100" showErrorMessage="1" showInputMessage="1" allowBlank="0" type="list">
      <formula1>"pz,kg,lt,mt,scatola,pallet"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5" customWidth="1" min="4" max="4"/>
    <col width="12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REGISTRO MOVIMENTI DI MAGAZZINO</t>
        </is>
      </c>
    </row>
    <row r="3">
      <c r="A3" s="3" t="inlineStr">
        <is>
          <t>Data</t>
        </is>
      </c>
      <c r="B3" s="3" t="inlineStr">
        <is>
          <t>Codice Prodotto</t>
        </is>
      </c>
      <c r="C3" s="3" t="inlineStr">
        <is>
          <t>Descrizione</t>
        </is>
      </c>
      <c r="D3" s="3" t="inlineStr">
        <is>
          <t>Tipo Movimento</t>
        </is>
      </c>
      <c r="E3" s="3" t="inlineStr">
        <is>
          <t>Quantità</t>
        </is>
      </c>
      <c r="F3" s="3" t="inlineStr">
        <is>
          <t>Causale</t>
        </is>
      </c>
      <c r="G3" s="3" t="inlineStr">
        <is>
          <t>Operatore</t>
        </is>
      </c>
      <c r="H3" s="3" t="inlineStr">
        <is>
          <t>Note</t>
        </is>
      </c>
    </row>
    <row r="4">
      <c r="A4" s="8" t="inlineStr">
        <is>
          <t>09/01/2026</t>
        </is>
      </c>
      <c r="B4" s="8" t="inlineStr">
        <is>
          <t>CHIM001</t>
        </is>
      </c>
      <c r="C4" s="9" t="inlineStr">
        <is>
          <t>Detergente Industriale</t>
        </is>
      </c>
      <c r="D4" s="8" t="inlineStr">
        <is>
          <t>Reso</t>
        </is>
      </c>
      <c r="E4" s="12" t="n">
        <v>6</v>
      </c>
      <c r="F4" s="9" t="inlineStr">
        <is>
          <t>Scarto</t>
        </is>
      </c>
      <c r="G4" s="9" t="inlineStr">
        <is>
          <t>Laura Bianchi</t>
        </is>
      </c>
      <c r="H4" s="9" t="inlineStr"/>
    </row>
    <row r="5">
      <c r="A5" s="4" t="inlineStr">
        <is>
          <t>09/01/2026</t>
        </is>
      </c>
      <c r="B5" s="4" t="inlineStr">
        <is>
          <t>ALIM001</t>
        </is>
      </c>
      <c r="C5" s="5" t="inlineStr">
        <is>
          <t>Caffè Espresso</t>
        </is>
      </c>
      <c r="D5" s="4" t="inlineStr">
        <is>
          <t>Rettifica</t>
        </is>
      </c>
      <c r="E5" s="13" t="n">
        <v>11</v>
      </c>
      <c r="F5" s="5" t="inlineStr">
        <is>
          <t>Vendita</t>
        </is>
      </c>
      <c r="G5" s="5" t="inlineStr">
        <is>
          <t>Giuseppe Verdi</t>
        </is>
      </c>
      <c r="H5" s="5" t="inlineStr"/>
    </row>
    <row r="6">
      <c r="A6" s="8" t="inlineStr">
        <is>
          <t>08/01/2026</t>
        </is>
      </c>
      <c r="B6" s="8" t="inlineStr">
        <is>
          <t>CANC004</t>
        </is>
      </c>
      <c r="C6" s="9" t="inlineStr">
        <is>
          <t>Evidenziatori Colorati</t>
        </is>
      </c>
      <c r="D6" s="8" t="inlineStr">
        <is>
          <t>Carico</t>
        </is>
      </c>
      <c r="E6" s="12" t="n">
        <v>45</v>
      </c>
      <c r="F6" s="9" t="inlineStr">
        <is>
          <t>Acquisto</t>
        </is>
      </c>
      <c r="G6" s="9" t="inlineStr">
        <is>
          <t>Giuseppe Verdi</t>
        </is>
      </c>
      <c r="H6" s="9" t="inlineStr"/>
    </row>
    <row r="7">
      <c r="A7" s="4" t="inlineStr">
        <is>
          <t>08/01/2026</t>
        </is>
      </c>
      <c r="B7" s="4" t="inlineStr">
        <is>
          <t>EDIL001</t>
        </is>
      </c>
      <c r="C7" s="5" t="inlineStr">
        <is>
          <t>Cemento</t>
        </is>
      </c>
      <c r="D7" s="4" t="inlineStr">
        <is>
          <t>Scarico</t>
        </is>
      </c>
      <c r="E7" s="14" t="n">
        <v>-22</v>
      </c>
      <c r="F7" s="5" t="inlineStr">
        <is>
          <t>Reso Cliente</t>
        </is>
      </c>
      <c r="G7" s="5" t="inlineStr">
        <is>
          <t>Giuseppe Verdi</t>
        </is>
      </c>
      <c r="H7" s="5" t="inlineStr"/>
    </row>
    <row r="8">
      <c r="A8" s="8" t="inlineStr">
        <is>
          <t>08/01/2026</t>
        </is>
      </c>
      <c r="B8" s="8" t="inlineStr">
        <is>
          <t>ABBI003</t>
        </is>
      </c>
      <c r="C8" s="9" t="inlineStr">
        <is>
          <t>Scarpe Antinfortunistiche</t>
        </is>
      </c>
      <c r="D8" s="8" t="inlineStr">
        <is>
          <t>Carico</t>
        </is>
      </c>
      <c r="E8" s="12" t="n">
        <v>1</v>
      </c>
      <c r="F8" s="9" t="inlineStr">
        <is>
          <t>Scarto</t>
        </is>
      </c>
      <c r="G8" s="9" t="inlineStr">
        <is>
          <t>Mario Rossi</t>
        </is>
      </c>
      <c r="H8" s="9" t="inlineStr"/>
    </row>
    <row r="9">
      <c r="A9" s="4" t="inlineStr">
        <is>
          <t>07/01/2026</t>
        </is>
      </c>
      <c r="B9" s="4" t="inlineStr">
        <is>
          <t>EDIL001</t>
        </is>
      </c>
      <c r="C9" s="5" t="inlineStr">
        <is>
          <t>Cemento</t>
        </is>
      </c>
      <c r="D9" s="4" t="inlineStr">
        <is>
          <t>Carico</t>
        </is>
      </c>
      <c r="E9" s="13" t="n">
        <v>27</v>
      </c>
      <c r="F9" s="5" t="inlineStr">
        <is>
          <t>Reso Cliente</t>
        </is>
      </c>
      <c r="G9" s="5" t="inlineStr">
        <is>
          <t>Laura Bianchi</t>
        </is>
      </c>
      <c r="H9" s="5" t="inlineStr"/>
    </row>
    <row r="10">
      <c r="A10" s="8" t="inlineStr">
        <is>
          <t>07/01/2026</t>
        </is>
      </c>
      <c r="B10" s="8" t="inlineStr">
        <is>
          <t>ELEC003</t>
        </is>
      </c>
      <c r="C10" s="9" t="inlineStr">
        <is>
          <t>Mouse Ottico</t>
        </is>
      </c>
      <c r="D10" s="8" t="inlineStr">
        <is>
          <t>Scarico</t>
        </is>
      </c>
      <c r="E10" s="15" t="n">
        <v>-38</v>
      </c>
      <c r="F10" s="9" t="inlineStr">
        <is>
          <t>Reso Fornitore</t>
        </is>
      </c>
      <c r="G10" s="9" t="inlineStr">
        <is>
          <t>Giuseppe Verdi</t>
        </is>
      </c>
      <c r="H10" s="9" t="inlineStr"/>
    </row>
    <row r="11">
      <c r="A11" s="4" t="inlineStr">
        <is>
          <t>06/01/2026</t>
        </is>
      </c>
      <c r="B11" s="4" t="inlineStr">
        <is>
          <t>ABBI002</t>
        </is>
      </c>
      <c r="C11" s="5" t="inlineStr">
        <is>
          <t>Giacche Lavoro</t>
        </is>
      </c>
      <c r="D11" s="4" t="inlineStr">
        <is>
          <t>Carico</t>
        </is>
      </c>
      <c r="E11" s="13" t="n">
        <v>43</v>
      </c>
      <c r="F11" s="5" t="inlineStr">
        <is>
          <t>Reso Cliente</t>
        </is>
      </c>
      <c r="G11" s="5" t="inlineStr">
        <is>
          <t>Anna Neri</t>
        </is>
      </c>
      <c r="H11" s="5" t="inlineStr"/>
    </row>
    <row r="12">
      <c r="A12" s="8" t="inlineStr">
        <is>
          <t>05/01/2026</t>
        </is>
      </c>
      <c r="B12" s="8" t="inlineStr">
        <is>
          <t>ALIM003</t>
        </is>
      </c>
      <c r="C12" s="9" t="inlineStr">
        <is>
          <t>Snack Confezionati</t>
        </is>
      </c>
      <c r="D12" s="8" t="inlineStr">
        <is>
          <t>Carico</t>
        </is>
      </c>
      <c r="E12" s="12" t="n">
        <v>21</v>
      </c>
      <c r="F12" s="9" t="inlineStr">
        <is>
          <t>Acquisto</t>
        </is>
      </c>
      <c r="G12" s="9" t="inlineStr">
        <is>
          <t>Mario Rossi</t>
        </is>
      </c>
      <c r="H12" s="9" t="inlineStr"/>
    </row>
    <row r="13">
      <c r="A13" s="4" t="inlineStr">
        <is>
          <t>05/01/2026</t>
        </is>
      </c>
      <c r="B13" s="4" t="inlineStr">
        <is>
          <t>CHIM001</t>
        </is>
      </c>
      <c r="C13" s="5" t="inlineStr">
        <is>
          <t>Detergente Industriale</t>
        </is>
      </c>
      <c r="D13" s="4" t="inlineStr">
        <is>
          <t>Carico</t>
        </is>
      </c>
      <c r="E13" s="13" t="n">
        <v>24</v>
      </c>
      <c r="F13" s="5" t="inlineStr">
        <is>
          <t>Inventario</t>
        </is>
      </c>
      <c r="G13" s="5" t="inlineStr">
        <is>
          <t>Anna Neri</t>
        </is>
      </c>
      <c r="H13" s="5" t="inlineStr"/>
    </row>
    <row r="14">
      <c r="A14" s="8" t="inlineStr">
        <is>
          <t>04/01/2026</t>
        </is>
      </c>
      <c r="B14" s="8" t="inlineStr">
        <is>
          <t>EDIL003</t>
        </is>
      </c>
      <c r="C14" s="9" t="inlineStr">
        <is>
          <t>Silicone</t>
        </is>
      </c>
      <c r="D14" s="8" t="inlineStr">
        <is>
          <t>Carico</t>
        </is>
      </c>
      <c r="E14" s="12" t="n">
        <v>2</v>
      </c>
      <c r="F14" s="9" t="inlineStr">
        <is>
          <t>Scarto</t>
        </is>
      </c>
      <c r="G14" s="9" t="inlineStr">
        <is>
          <t>Anna Neri</t>
        </is>
      </c>
      <c r="H14" s="9" t="inlineStr"/>
    </row>
    <row r="15">
      <c r="A15" s="4" t="inlineStr">
        <is>
          <t>04/01/2026</t>
        </is>
      </c>
      <c r="B15" s="4" t="inlineStr">
        <is>
          <t>CHIM001</t>
        </is>
      </c>
      <c r="C15" s="5" t="inlineStr">
        <is>
          <t>Detergente Industriale</t>
        </is>
      </c>
      <c r="D15" s="4" t="inlineStr">
        <is>
          <t>Scarico</t>
        </is>
      </c>
      <c r="E15" s="14" t="n">
        <v>-44</v>
      </c>
      <c r="F15" s="5" t="inlineStr">
        <is>
          <t>Scarto</t>
        </is>
      </c>
      <c r="G15" s="5" t="inlineStr">
        <is>
          <t>Mario Rossi</t>
        </is>
      </c>
      <c r="H15" s="5" t="inlineStr"/>
    </row>
    <row r="16">
      <c r="A16" s="8" t="inlineStr">
        <is>
          <t>04/01/2026</t>
        </is>
      </c>
      <c r="B16" s="8" t="inlineStr">
        <is>
          <t>EDIL001</t>
        </is>
      </c>
      <c r="C16" s="9" t="inlineStr">
        <is>
          <t>Cemento</t>
        </is>
      </c>
      <c r="D16" s="8" t="inlineStr">
        <is>
          <t>Carico</t>
        </is>
      </c>
      <c r="E16" s="12" t="n">
        <v>41</v>
      </c>
      <c r="F16" s="9" t="inlineStr">
        <is>
          <t>Inventario</t>
        </is>
      </c>
      <c r="G16" s="9" t="inlineStr">
        <is>
          <t>Laura Bianchi</t>
        </is>
      </c>
      <c r="H16" s="9" t="inlineStr"/>
    </row>
    <row r="17">
      <c r="A17" s="4" t="inlineStr">
        <is>
          <t>03/01/2026</t>
        </is>
      </c>
      <c r="B17" s="4" t="inlineStr">
        <is>
          <t>EDIL002</t>
        </is>
      </c>
      <c r="C17" s="5" t="inlineStr">
        <is>
          <t>Vernice Bianca</t>
        </is>
      </c>
      <c r="D17" s="4" t="inlineStr">
        <is>
          <t>Carico</t>
        </is>
      </c>
      <c r="E17" s="13" t="n">
        <v>24</v>
      </c>
      <c r="F17" s="5" t="inlineStr">
        <is>
          <t>Inventario</t>
        </is>
      </c>
      <c r="G17" s="5" t="inlineStr">
        <is>
          <t>Giuseppe Verdi</t>
        </is>
      </c>
      <c r="H17" s="5" t="inlineStr"/>
    </row>
    <row r="18">
      <c r="A18" s="8" t="inlineStr">
        <is>
          <t>03/01/2026</t>
        </is>
      </c>
      <c r="B18" s="8" t="inlineStr">
        <is>
          <t>CANC001</t>
        </is>
      </c>
      <c r="C18" s="9" t="inlineStr">
        <is>
          <t>Risma Carta A4</t>
        </is>
      </c>
      <c r="D18" s="8" t="inlineStr">
        <is>
          <t>Carico</t>
        </is>
      </c>
      <c r="E18" s="12" t="n">
        <v>13</v>
      </c>
      <c r="F18" s="9" t="inlineStr">
        <is>
          <t>Scarto</t>
        </is>
      </c>
      <c r="G18" s="9" t="inlineStr">
        <is>
          <t>Giuseppe Verdi</t>
        </is>
      </c>
      <c r="H18" s="9" t="inlineStr"/>
    </row>
    <row r="19">
      <c r="A19" s="4" t="inlineStr">
        <is>
          <t>02/01/2026</t>
        </is>
      </c>
      <c r="B19" s="4" t="inlineStr">
        <is>
          <t>EDIL003</t>
        </is>
      </c>
      <c r="C19" s="5" t="inlineStr">
        <is>
          <t>Silicone</t>
        </is>
      </c>
      <c r="D19" s="4" t="inlineStr">
        <is>
          <t>Carico</t>
        </is>
      </c>
      <c r="E19" s="13" t="n">
        <v>7</v>
      </c>
      <c r="F19" s="5" t="inlineStr">
        <is>
          <t>Trasferimento</t>
        </is>
      </c>
      <c r="G19" s="5" t="inlineStr">
        <is>
          <t>Anna Neri</t>
        </is>
      </c>
      <c r="H19" s="5" t="inlineStr"/>
    </row>
    <row r="20">
      <c r="A20" s="8" t="inlineStr">
        <is>
          <t>02/01/2026</t>
        </is>
      </c>
      <c r="B20" s="8" t="inlineStr">
        <is>
          <t>ABBI003</t>
        </is>
      </c>
      <c r="C20" s="9" t="inlineStr">
        <is>
          <t>Scarpe Antinfortunistiche</t>
        </is>
      </c>
      <c r="D20" s="8" t="inlineStr">
        <is>
          <t>Rettifica</t>
        </is>
      </c>
      <c r="E20" s="12" t="n">
        <v>17</v>
      </c>
      <c r="F20" s="9" t="inlineStr">
        <is>
          <t>Inventario</t>
        </is>
      </c>
      <c r="G20" s="9" t="inlineStr">
        <is>
          <t>Anna Neri</t>
        </is>
      </c>
      <c r="H20" s="9" t="inlineStr"/>
    </row>
    <row r="21">
      <c r="A21" s="4" t="inlineStr">
        <is>
          <t>01/01/2026</t>
        </is>
      </c>
      <c r="B21" s="4" t="inlineStr">
        <is>
          <t>EDIL002</t>
        </is>
      </c>
      <c r="C21" s="5" t="inlineStr">
        <is>
          <t>Vernice Bianca</t>
        </is>
      </c>
      <c r="D21" s="4" t="inlineStr">
        <is>
          <t>Rettifica</t>
        </is>
      </c>
      <c r="E21" s="13" t="n">
        <v>18</v>
      </c>
      <c r="F21" s="5" t="inlineStr">
        <is>
          <t>Reso Cliente</t>
        </is>
      </c>
      <c r="G21" s="5" t="inlineStr">
        <is>
          <t>Laura Bianchi</t>
        </is>
      </c>
      <c r="H21" s="5" t="inlineStr"/>
    </row>
    <row r="22">
      <c r="A22" s="8" t="inlineStr">
        <is>
          <t>28/12/2025</t>
        </is>
      </c>
      <c r="B22" s="8" t="inlineStr">
        <is>
          <t>ALIM002</t>
        </is>
      </c>
      <c r="C22" s="9" t="inlineStr">
        <is>
          <t>Acqua Minerale</t>
        </is>
      </c>
      <c r="D22" s="8" t="inlineStr">
        <is>
          <t>Rettifica</t>
        </is>
      </c>
      <c r="E22" s="12" t="n">
        <v>10</v>
      </c>
      <c r="F22" s="9" t="inlineStr">
        <is>
          <t>Scarto</t>
        </is>
      </c>
      <c r="G22" s="9" t="inlineStr">
        <is>
          <t>Giuseppe Verdi</t>
        </is>
      </c>
      <c r="H22" s="9" t="inlineStr"/>
    </row>
    <row r="23">
      <c r="A23" s="4" t="inlineStr">
        <is>
          <t>28/12/2025</t>
        </is>
      </c>
      <c r="B23" s="4" t="inlineStr">
        <is>
          <t>CANC001</t>
        </is>
      </c>
      <c r="C23" s="5" t="inlineStr">
        <is>
          <t>Risma Carta A4</t>
        </is>
      </c>
      <c r="D23" s="4" t="inlineStr">
        <is>
          <t>Scarico</t>
        </is>
      </c>
      <c r="E23" s="14" t="n">
        <v>-3</v>
      </c>
      <c r="F23" s="5" t="inlineStr">
        <is>
          <t>Trasferimento</t>
        </is>
      </c>
      <c r="G23" s="5" t="inlineStr">
        <is>
          <t>Giuseppe Verdi</t>
        </is>
      </c>
      <c r="H23" s="5" t="inlineStr"/>
    </row>
    <row r="24">
      <c r="A24" s="8" t="inlineStr">
        <is>
          <t>28/12/2025</t>
        </is>
      </c>
      <c r="B24" s="8" t="inlineStr">
        <is>
          <t>ALIM003</t>
        </is>
      </c>
      <c r="C24" s="9" t="inlineStr">
        <is>
          <t>Snack Confezionati</t>
        </is>
      </c>
      <c r="D24" s="8" t="inlineStr">
        <is>
          <t>Scarico</t>
        </is>
      </c>
      <c r="E24" s="15" t="n">
        <v>-11</v>
      </c>
      <c r="F24" s="9" t="inlineStr">
        <is>
          <t>Scarto</t>
        </is>
      </c>
      <c r="G24" s="9" t="inlineStr">
        <is>
          <t>Laura Bianchi</t>
        </is>
      </c>
      <c r="H24" s="9" t="inlineStr"/>
    </row>
    <row r="25">
      <c r="A25" s="4" t="inlineStr">
        <is>
          <t>27/12/2025</t>
        </is>
      </c>
      <c r="B25" s="4" t="inlineStr">
        <is>
          <t>ABBI001</t>
        </is>
      </c>
      <c r="C25" s="5" t="inlineStr">
        <is>
          <t>Magliette Polo</t>
        </is>
      </c>
      <c r="D25" s="4" t="inlineStr">
        <is>
          <t>Rettifica</t>
        </is>
      </c>
      <c r="E25" s="13" t="n">
        <v>37</v>
      </c>
      <c r="F25" s="5" t="inlineStr">
        <is>
          <t>Reso Cliente</t>
        </is>
      </c>
      <c r="G25" s="5" t="inlineStr">
        <is>
          <t>Giuseppe Verdi</t>
        </is>
      </c>
      <c r="H25" s="5" t="inlineStr"/>
    </row>
    <row r="26">
      <c r="A26" s="8" t="inlineStr">
        <is>
          <t>27/12/2025</t>
        </is>
      </c>
      <c r="B26" s="8" t="inlineStr">
        <is>
          <t>ELEC001</t>
        </is>
      </c>
      <c r="C26" s="9" t="inlineStr">
        <is>
          <t>Monitor LED 24 pollici</t>
        </is>
      </c>
      <c r="D26" s="8" t="inlineStr">
        <is>
          <t>Scarico</t>
        </is>
      </c>
      <c r="E26" s="15" t="n">
        <v>-20</v>
      </c>
      <c r="F26" s="9" t="inlineStr">
        <is>
          <t>Trasferimento</t>
        </is>
      </c>
      <c r="G26" s="9" t="inlineStr">
        <is>
          <t>Laura Bianchi</t>
        </is>
      </c>
      <c r="H26" s="9" t="inlineStr"/>
    </row>
    <row r="27">
      <c r="A27" s="4" t="inlineStr">
        <is>
          <t>26/12/2025</t>
        </is>
      </c>
      <c r="B27" s="4" t="inlineStr">
        <is>
          <t>CANC001</t>
        </is>
      </c>
      <c r="C27" s="5" t="inlineStr">
        <is>
          <t>Risma Carta A4</t>
        </is>
      </c>
      <c r="D27" s="4" t="inlineStr">
        <is>
          <t>Scarico</t>
        </is>
      </c>
      <c r="E27" s="14" t="n">
        <v>-41</v>
      </c>
      <c r="F27" s="5" t="inlineStr">
        <is>
          <t>Scarto</t>
        </is>
      </c>
      <c r="G27" s="5" t="inlineStr">
        <is>
          <t>Giuseppe Verdi</t>
        </is>
      </c>
      <c r="H27" s="5" t="inlineStr"/>
    </row>
    <row r="28">
      <c r="A28" s="8" t="inlineStr">
        <is>
          <t>26/12/2025</t>
        </is>
      </c>
      <c r="B28" s="8" t="inlineStr">
        <is>
          <t>CANC002</t>
        </is>
      </c>
      <c r="C28" s="9" t="inlineStr">
        <is>
          <t>Penne Blu</t>
        </is>
      </c>
      <c r="D28" s="8" t="inlineStr">
        <is>
          <t>Carico</t>
        </is>
      </c>
      <c r="E28" s="12" t="n">
        <v>31</v>
      </c>
      <c r="F28" s="9" t="inlineStr">
        <is>
          <t>Inventario</t>
        </is>
      </c>
      <c r="G28" s="9" t="inlineStr">
        <is>
          <t>Giuseppe Verdi</t>
        </is>
      </c>
      <c r="H28" s="9" t="inlineStr"/>
    </row>
    <row r="29">
      <c r="A29" s="4" t="inlineStr">
        <is>
          <t>24/12/2025</t>
        </is>
      </c>
      <c r="B29" s="4" t="inlineStr">
        <is>
          <t>ELEC001</t>
        </is>
      </c>
      <c r="C29" s="5" t="inlineStr">
        <is>
          <t>Monitor LED 24 pollici</t>
        </is>
      </c>
      <c r="D29" s="4" t="inlineStr">
        <is>
          <t>Carico</t>
        </is>
      </c>
      <c r="E29" s="13" t="n">
        <v>41</v>
      </c>
      <c r="F29" s="5" t="inlineStr">
        <is>
          <t>Vendita</t>
        </is>
      </c>
      <c r="G29" s="5" t="inlineStr">
        <is>
          <t>Anna Neri</t>
        </is>
      </c>
      <c r="H29" s="5" t="inlineStr"/>
    </row>
    <row r="30">
      <c r="A30" s="8" t="inlineStr">
        <is>
          <t>23/12/2025</t>
        </is>
      </c>
      <c r="B30" s="8" t="inlineStr">
        <is>
          <t>ELEC004</t>
        </is>
      </c>
      <c r="C30" s="9" t="inlineStr">
        <is>
          <t>Cavi HDMI</t>
        </is>
      </c>
      <c r="D30" s="8" t="inlineStr">
        <is>
          <t>Carico</t>
        </is>
      </c>
      <c r="E30" s="12" t="n">
        <v>10</v>
      </c>
      <c r="F30" s="9" t="inlineStr">
        <is>
          <t>Scarto</t>
        </is>
      </c>
      <c r="G30" s="9" t="inlineStr">
        <is>
          <t>Laura Bianchi</t>
        </is>
      </c>
      <c r="H30" s="9" t="inlineStr"/>
    </row>
    <row r="31">
      <c r="A31" s="4" t="inlineStr">
        <is>
          <t>21/12/2025</t>
        </is>
      </c>
      <c r="B31" s="4" t="inlineStr">
        <is>
          <t>ELEC003</t>
        </is>
      </c>
      <c r="C31" s="5" t="inlineStr">
        <is>
          <t>Mouse Ottico</t>
        </is>
      </c>
      <c r="D31" s="4" t="inlineStr">
        <is>
          <t>Scarico</t>
        </is>
      </c>
      <c r="E31" s="14" t="n">
        <v>-27</v>
      </c>
      <c r="F31" s="5" t="inlineStr">
        <is>
          <t>Acquisto</t>
        </is>
      </c>
      <c r="G31" s="5" t="inlineStr">
        <is>
          <t>Mario Rossi</t>
        </is>
      </c>
      <c r="H31" s="5" t="inlineStr"/>
    </row>
    <row r="32">
      <c r="A32" s="8" t="inlineStr">
        <is>
          <t>20/12/2025</t>
        </is>
      </c>
      <c r="B32" s="8" t="inlineStr">
        <is>
          <t>CANC003</t>
        </is>
      </c>
      <c r="C32" s="9" t="inlineStr">
        <is>
          <t>Raccoglitori A4</t>
        </is>
      </c>
      <c r="D32" s="8" t="inlineStr">
        <is>
          <t>Rettifica</t>
        </is>
      </c>
      <c r="E32" s="12" t="n">
        <v>18</v>
      </c>
      <c r="F32" s="9" t="inlineStr">
        <is>
          <t>Reso Fornitore</t>
        </is>
      </c>
      <c r="G32" s="9" t="inlineStr">
        <is>
          <t>Mario Rossi</t>
        </is>
      </c>
      <c r="H32" s="9" t="inlineStr"/>
    </row>
    <row r="33">
      <c r="A33" s="4" t="inlineStr">
        <is>
          <t>20/12/2025</t>
        </is>
      </c>
      <c r="B33" s="4" t="inlineStr">
        <is>
          <t>CANC002</t>
        </is>
      </c>
      <c r="C33" s="5" t="inlineStr">
        <is>
          <t>Penne Blu</t>
        </is>
      </c>
      <c r="D33" s="4" t="inlineStr">
        <is>
          <t>Reso</t>
        </is>
      </c>
      <c r="E33" s="13" t="n">
        <v>20</v>
      </c>
      <c r="F33" s="5" t="inlineStr">
        <is>
          <t>Vendita</t>
        </is>
      </c>
      <c r="G33" s="5" t="inlineStr">
        <is>
          <t>Mario Rossi</t>
        </is>
      </c>
      <c r="H33" s="5" t="inlineStr"/>
    </row>
  </sheetData>
  <mergeCells count="1">
    <mergeCell ref="A1:H1"/>
  </mergeCells>
  <dataValidations count="1">
    <dataValidation sqref="D4:D1000" showErrorMessage="1" showInputMessage="1" allowBlank="0" type="list">
      <formula1>"Carico,Scarico,Reso,Rettifica"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8" customWidth="1" min="4" max="4"/>
    <col width="15" customWidth="1" min="5" max="5"/>
    <col width="18" customWidth="1" min="6" max="6"/>
    <col width="12" customWidth="1" min="7" max="7"/>
    <col width="12" customWidth="1" min="8" max="8"/>
  </cols>
  <sheetData>
    <row r="1">
      <c r="A1" s="16" t="inlineStr">
        <is>
          <t>DASHBOARD INVENTARIO</t>
        </is>
      </c>
    </row>
    <row r="3">
      <c r="A3" s="17" t="inlineStr">
        <is>
          <t>INDICATORI CHIAVE</t>
        </is>
      </c>
      <c r="D3" s="17" t="inlineStr">
        <is>
          <t>ANALISI PER CATEGORIA</t>
        </is>
      </c>
    </row>
    <row r="4">
      <c r="A4" s="18" t="inlineStr">
        <is>
          <t>Totale Articoli</t>
        </is>
      </c>
      <c r="B4" s="19">
        <f>CONTA.VALORI(Inventario!A5:A100)</f>
        <v/>
      </c>
      <c r="D4" s="3" t="inlineStr">
        <is>
          <t>Categoria</t>
        </is>
      </c>
      <c r="E4" s="3" t="inlineStr">
        <is>
          <t>N° Articoli</t>
        </is>
      </c>
      <c r="F4" s="3" t="inlineStr">
        <is>
          <t>Valore Totale €</t>
        </is>
      </c>
      <c r="G4" s="3" t="inlineStr">
        <is>
          <t>% sul Totale</t>
        </is>
      </c>
    </row>
    <row r="5">
      <c r="A5" s="20" t="inlineStr">
        <is>
          <t>Valore Totale Inventario</t>
        </is>
      </c>
      <c r="B5" s="21">
        <f>SOMMA(Inventario!I5:I100)</f>
        <v/>
      </c>
      <c r="D5" s="5" t="inlineStr">
        <is>
          <t>Elettronica</t>
        </is>
      </c>
      <c r="E5" s="6">
        <f>CONTA.SE(Inventario!C:C;D5)</f>
        <v/>
      </c>
      <c r="F5" s="22">
        <f>SOMMA.SE(Inventario!C:C;D5;Inventario!I:I)</f>
        <v/>
      </c>
      <c r="G5" s="23">
        <f>F5/SOMMA(F$5:F$10)</f>
        <v/>
      </c>
    </row>
    <row r="6">
      <c r="A6" s="18" t="inlineStr">
        <is>
          <t>Articoli in Scorta Critica</t>
        </is>
      </c>
      <c r="B6" s="19">
        <f>CONTA.SE(Inventario!L5:L100;"CRITICO")</f>
        <v/>
      </c>
      <c r="D6" s="9" t="inlineStr">
        <is>
          <t>Cancelleria</t>
        </is>
      </c>
      <c r="E6" s="10">
        <f>CONTA.SE(Inventario!C:C;D6)</f>
        <v/>
      </c>
      <c r="F6" s="24">
        <f>SOMMA.SE(Inventario!C:C;D6;Inventario!I:I)</f>
        <v/>
      </c>
      <c r="G6" s="25">
        <f>F6/SOMMA(F$5:F$10)</f>
        <v/>
      </c>
    </row>
    <row r="7">
      <c r="A7" s="20" t="inlineStr">
        <is>
          <t>Articoli in Scorta Bassa</t>
        </is>
      </c>
      <c r="B7" s="26">
        <f>CONTA.SE(Inventario!L5:L100;"BASSO")</f>
        <v/>
      </c>
      <c r="D7" s="5" t="inlineStr">
        <is>
          <t>Alimentari</t>
        </is>
      </c>
      <c r="E7" s="6">
        <f>CONTA.SE(Inventario!C:C;D7)</f>
        <v/>
      </c>
      <c r="F7" s="22">
        <f>SOMMA.SE(Inventario!C:C;D7;Inventario!I:I)</f>
        <v/>
      </c>
      <c r="G7" s="23">
        <f>F7/SOMMA(F$5:F$10)</f>
        <v/>
      </c>
    </row>
    <row r="8">
      <c r="A8" s="18" t="inlineStr">
        <is>
          <t>Tasso Rotazione Medio</t>
        </is>
      </c>
      <c r="B8" s="27" t="inlineStr">
        <is>
          <t>85%</t>
        </is>
      </c>
      <c r="D8" s="9" t="inlineStr">
        <is>
          <t>Abbigliamento</t>
        </is>
      </c>
      <c r="E8" s="10">
        <f>CONTA.SE(Inventario!C:C;D8)</f>
        <v/>
      </c>
      <c r="F8" s="24">
        <f>SOMMA.SE(Inventario!C:C;D8;Inventario!I:I)</f>
        <v/>
      </c>
      <c r="G8" s="25">
        <f>F8/SOMMA(F$5:F$10)</f>
        <v/>
      </c>
    </row>
    <row r="9">
      <c r="A9" s="20" t="inlineStr">
        <is>
          <t>Movimenti Ultimi 30gg</t>
        </is>
      </c>
      <c r="B9" s="26">
        <f>CONTA.VALORI(Movimenti!A4:A100)</f>
        <v/>
      </c>
      <c r="D9" s="5" t="inlineStr">
        <is>
          <t>Materiali Edili</t>
        </is>
      </c>
      <c r="E9" s="6">
        <f>CONTA.SE(Inventario!C:C;D9)</f>
        <v/>
      </c>
      <c r="F9" s="22">
        <f>SOMMA.SE(Inventario!C:C;D9;Inventario!I:I)</f>
        <v/>
      </c>
      <c r="G9" s="23">
        <f>F9/SOMMA(F$5:F$10)</f>
        <v/>
      </c>
    </row>
    <row r="10">
      <c r="D10" s="9" t="inlineStr">
        <is>
          <t>Prodotti Chimici</t>
        </is>
      </c>
      <c r="E10" s="10">
        <f>CONTA.SE(Inventario!C:C;D10)</f>
        <v/>
      </c>
      <c r="F10" s="24">
        <f>SOMMA.SE(Inventario!C:C;D10;Inventario!I:I)</f>
        <v/>
      </c>
      <c r="G10" s="25">
        <f>F10/SOMMA(F$5:F$10)</f>
        <v/>
      </c>
    </row>
    <row r="12">
      <c r="A12" s="17" t="inlineStr">
        <is>
          <t>STATO SCORTE</t>
        </is>
      </c>
    </row>
    <row r="13">
      <c r="A13" s="28" t="inlineStr">
        <is>
          <t>Normale</t>
        </is>
      </c>
      <c r="B13" s="29">
        <f>CONTA.SE(Inventario!L:L;"NORMALE")</f>
        <v/>
      </c>
    </row>
    <row r="14">
      <c r="A14" s="30" t="inlineStr">
        <is>
          <t>Basso</t>
        </is>
      </c>
      <c r="B14" s="29">
        <f>CONTA.SE(Inventario!L:L;"BASSO")</f>
        <v/>
      </c>
    </row>
    <row r="15">
      <c r="A15" s="31" t="inlineStr">
        <is>
          <t>Critico</t>
        </is>
      </c>
      <c r="B15" s="29">
        <f>CONTA.SE(Inventario!L:L;"CRITICO")</f>
        <v/>
      </c>
    </row>
    <row r="16">
      <c r="A16" s="32" t="inlineStr">
        <is>
          <t>Eccesso</t>
        </is>
      </c>
      <c r="B16" s="29">
        <f>CONTA.SE(Inventario!L:L;"ECCESSO")</f>
        <v/>
      </c>
    </row>
  </sheetData>
  <mergeCells count="4">
    <mergeCell ref="A1:H1"/>
    <mergeCell ref="A3:B3"/>
    <mergeCell ref="D3:H3"/>
    <mergeCell ref="A12:B1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25" customWidth="1" min="4" max="4"/>
    <col width="15" customWidth="1" min="5" max="5"/>
    <col width="15" customWidth="1" min="6" max="6"/>
    <col width="35" customWidth="1" min="7" max="7"/>
  </cols>
  <sheetData>
    <row r="1">
      <c r="A1" s="1" t="inlineStr">
        <is>
          <t>ANAGRAFICA FORNITORI</t>
        </is>
      </c>
    </row>
    <row r="3">
      <c r="A3" s="3" t="inlineStr">
        <is>
          <t>Codice Fornitore</t>
        </is>
      </c>
      <c r="B3" s="3" t="inlineStr">
        <is>
          <t>Ragione Sociale</t>
        </is>
      </c>
      <c r="C3" s="3" t="inlineStr">
        <is>
          <t>Categoria Principale</t>
        </is>
      </c>
      <c r="D3" s="3" t="inlineStr">
        <is>
          <t>Email</t>
        </is>
      </c>
      <c r="E3" s="3" t="inlineStr">
        <is>
          <t>Telefono</t>
        </is>
      </c>
      <c r="F3" s="3" t="inlineStr">
        <is>
          <t>Città</t>
        </is>
      </c>
      <c r="G3" s="3" t="inlineStr">
        <is>
          <t>Note</t>
        </is>
      </c>
    </row>
    <row r="4">
      <c r="A4" s="8" t="inlineStr">
        <is>
          <t>FOR001</t>
        </is>
      </c>
      <c r="B4" s="9" t="inlineStr">
        <is>
          <t>Fornitore Italia SRL</t>
        </is>
      </c>
      <c r="C4" s="8" t="inlineStr">
        <is>
          <t>Elettronica</t>
        </is>
      </c>
      <c r="D4" s="9" t="inlineStr">
        <is>
          <t>info@fornitoreitalia.it</t>
        </is>
      </c>
      <c r="E4" s="9" t="inlineStr">
        <is>
          <t>02-12345678</t>
        </is>
      </c>
      <c r="F4" s="9" t="inlineStr">
        <is>
          <t>Milano</t>
        </is>
      </c>
      <c r="G4" s="9" t="inlineStr">
        <is>
          <t>Tempi consegna: 5-7 giorni</t>
        </is>
      </c>
    </row>
    <row r="5">
      <c r="A5" s="4" t="inlineStr">
        <is>
          <t>FOR002</t>
        </is>
      </c>
      <c r="B5" s="5" t="inlineStr">
        <is>
          <t>Global Trade SpA</t>
        </is>
      </c>
      <c r="C5" s="4" t="inlineStr">
        <is>
          <t>Elettronica</t>
        </is>
      </c>
      <c r="D5" s="5" t="inlineStr">
        <is>
          <t>ordini@globaltrade.it</t>
        </is>
      </c>
      <c r="E5" s="5" t="inlineStr">
        <is>
          <t>06-23456789</t>
        </is>
      </c>
      <c r="F5" s="5" t="inlineStr">
        <is>
          <t>Roma</t>
        </is>
      </c>
      <c r="G5" s="5" t="inlineStr">
        <is>
          <t>Spedizione gratuita oltre 500€</t>
        </is>
      </c>
    </row>
    <row r="6">
      <c r="A6" s="8" t="inlineStr">
        <is>
          <t>FOR003</t>
        </is>
      </c>
      <c r="B6" s="9" t="inlineStr">
        <is>
          <t>Materiali Pro</t>
        </is>
      </c>
      <c r="C6" s="8" t="inlineStr">
        <is>
          <t>Materiali Edili</t>
        </is>
      </c>
      <c r="D6" s="9" t="inlineStr">
        <is>
          <t>vendite@materialipro.it</t>
        </is>
      </c>
      <c r="E6" s="9" t="inlineStr">
        <is>
          <t>041-34567890</t>
        </is>
      </c>
      <c r="F6" s="9" t="inlineStr">
        <is>
          <t>Venezia</t>
        </is>
      </c>
      <c r="G6" s="9" t="inlineStr">
        <is>
          <t>Sconto 5% oltre 1000€</t>
        </is>
      </c>
    </row>
    <row r="7">
      <c r="A7" s="4" t="inlineStr">
        <is>
          <t>FOR004</t>
        </is>
      </c>
      <c r="B7" s="5" t="inlineStr">
        <is>
          <t>Distribuzione Rapida</t>
        </is>
      </c>
      <c r="C7" s="4" t="inlineStr">
        <is>
          <t>Alimentari</t>
        </is>
      </c>
      <c r="D7" s="5" t="inlineStr">
        <is>
          <t>info@distrapida.it</t>
        </is>
      </c>
      <c r="E7" s="5" t="inlineStr">
        <is>
          <t>011-45678901</t>
        </is>
      </c>
      <c r="F7" s="5" t="inlineStr">
        <is>
          <t>Torino</t>
        </is>
      </c>
      <c r="G7" s="5" t="inlineStr">
        <is>
          <t>Consegna express disponibile</t>
        </is>
      </c>
    </row>
    <row r="8">
      <c r="A8" s="8" t="inlineStr">
        <is>
          <t>FOR005</t>
        </is>
      </c>
      <c r="B8" s="9" t="inlineStr">
        <is>
          <t>EuroSupply</t>
        </is>
      </c>
      <c r="C8" s="8" t="inlineStr">
        <is>
          <t>Cancelleria</t>
        </is>
      </c>
      <c r="D8" s="9" t="inlineStr">
        <is>
          <t>ordini@eurosupply.it</t>
        </is>
      </c>
      <c r="E8" s="9" t="inlineStr">
        <is>
          <t>051-56789012</t>
        </is>
      </c>
      <c r="F8" s="9" t="inlineStr">
        <is>
          <t>Bologna</t>
        </is>
      </c>
      <c r="G8" s="9" t="inlineStr">
        <is>
          <t>Catalogo online disponibile</t>
        </is>
      </c>
    </row>
    <row r="9">
      <c r="A9" s="4" t="inlineStr">
        <is>
          <t>FOR006</t>
        </is>
      </c>
      <c r="B9" s="5" t="inlineStr">
        <is>
          <t>Tessuti &amp; Moda SRL</t>
        </is>
      </c>
      <c r="C9" s="4" t="inlineStr">
        <is>
          <t>Abbigliamento</t>
        </is>
      </c>
      <c r="D9" s="5" t="inlineStr">
        <is>
          <t>commerciale@tessutimoda.it</t>
        </is>
      </c>
      <c r="E9" s="5" t="inlineStr">
        <is>
          <t>055-67890123</t>
        </is>
      </c>
      <c r="F9" s="5" t="inlineStr">
        <is>
          <t>Firenze</t>
        </is>
      </c>
      <c r="G9" s="5" t="inlineStr">
        <is>
          <t>Produzione italiana</t>
        </is>
      </c>
    </row>
    <row r="10">
      <c r="A10" s="8" t="inlineStr">
        <is>
          <t>FOR007</t>
        </is>
      </c>
      <c r="B10" s="9" t="inlineStr">
        <is>
          <t>ChemSupply Italia</t>
        </is>
      </c>
      <c r="C10" s="8" t="inlineStr">
        <is>
          <t>Prodotti Chimici</t>
        </is>
      </c>
      <c r="D10" s="9" t="inlineStr">
        <is>
          <t>vendite@chemsupply.it</t>
        </is>
      </c>
      <c r="E10" s="9" t="inlineStr">
        <is>
          <t>081-78901234</t>
        </is>
      </c>
      <c r="F10" s="9" t="inlineStr">
        <is>
          <t>Napoli</t>
        </is>
      </c>
      <c r="G10" s="9" t="inlineStr">
        <is>
          <t>Certificazioni qualità</t>
        </is>
      </c>
    </row>
    <row r="11">
      <c r="A11" s="4" t="inlineStr">
        <is>
          <t>FOR008</t>
        </is>
      </c>
      <c r="B11" s="5" t="inlineStr">
        <is>
          <t>Office Solutions</t>
        </is>
      </c>
      <c r="C11" s="4" t="inlineStr">
        <is>
          <t>Cancelleria</t>
        </is>
      </c>
      <c r="D11" s="5" t="inlineStr">
        <is>
          <t>info@officesol.it</t>
        </is>
      </c>
      <c r="E11" s="5" t="inlineStr">
        <is>
          <t>010-89012345</t>
        </is>
      </c>
      <c r="F11" s="5" t="inlineStr">
        <is>
          <t>Genova</t>
        </is>
      </c>
      <c r="G11" s="5" t="inlineStr">
        <is>
          <t>Prezzi competitivi</t>
        </is>
      </c>
    </row>
    <row r="12">
      <c r="A12" s="8" t="inlineStr">
        <is>
          <t>FOR009</t>
        </is>
      </c>
      <c r="B12" s="9" t="inlineStr">
        <is>
          <t>Food &amp; Beverage Pro</t>
        </is>
      </c>
      <c r="C12" s="8" t="inlineStr">
        <is>
          <t>Alimentari</t>
        </is>
      </c>
      <c r="D12" s="9" t="inlineStr">
        <is>
          <t>ordini@foodbev.it</t>
        </is>
      </c>
      <c r="E12" s="9" t="inlineStr">
        <is>
          <t>045-90123456</t>
        </is>
      </c>
      <c r="F12" s="9" t="inlineStr">
        <is>
          <t>Verona</t>
        </is>
      </c>
      <c r="G12" s="9" t="inlineStr">
        <is>
          <t>Prodotti freschi</t>
        </is>
      </c>
    </row>
    <row r="13">
      <c r="A13" s="4" t="inlineStr">
        <is>
          <t>FOR010</t>
        </is>
      </c>
      <c r="B13" s="5" t="inlineStr">
        <is>
          <t>Tech Wholesale</t>
        </is>
      </c>
      <c r="C13" s="4" t="inlineStr">
        <is>
          <t>Elettronica</t>
        </is>
      </c>
      <c r="D13" s="5" t="inlineStr">
        <is>
          <t>sales@techwholesale.it</t>
        </is>
      </c>
      <c r="E13" s="5" t="inlineStr">
        <is>
          <t>02-01234567</t>
        </is>
      </c>
      <c r="F13" s="5" t="inlineStr">
        <is>
          <t>Milano</t>
        </is>
      </c>
      <c r="G13" s="5" t="inlineStr">
        <is>
          <t>Garanzia estesa disponibile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100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ISTRUZIONI PER L'USO - GESTIONE INVENTARIO SCORTE</t>
        </is>
      </c>
    </row>
    <row r="3" ht="30" customHeight="1">
      <c r="A3" s="33" t="inlineStr"/>
    </row>
    <row r="4" ht="30" customHeight="1">
      <c r="A4" s="34" t="inlineStr">
        <is>
          <t>PANORAMICA DEL MODELLO</t>
        </is>
      </c>
    </row>
    <row r="5" ht="30" customHeight="1">
      <c r="A5" s="33" t="inlineStr">
        <is>
          <t>Questo modello Excel professionale ti permette di gestire l'inventario e le scorte di magazzino in modo completo ed efficiente.</t>
        </is>
      </c>
    </row>
    <row r="6" ht="30" customHeight="1">
      <c r="A6" s="33" t="inlineStr"/>
    </row>
    <row r="7" ht="30" customHeight="1">
      <c r="A7" s="33" t="inlineStr">
        <is>
          <t>FOGLIO 'INVENTARIO'</t>
        </is>
      </c>
    </row>
    <row r="8" ht="30" customHeight="1">
      <c r="A8" s="35" t="inlineStr">
        <is>
          <t>• Inserisci e monitora tutti i prodotti in magazzino</t>
        </is>
      </c>
    </row>
    <row r="9" ht="30" customHeight="1">
      <c r="A9" s="35" t="inlineStr">
        <is>
          <t>• Codice Prodotto: Identificativo univoco (es. ELEC001)</t>
        </is>
      </c>
    </row>
    <row r="10" ht="30" customHeight="1">
      <c r="A10" s="35" t="inlineStr">
        <is>
          <t>• Descrizione: Nome completo del prodotto</t>
        </is>
      </c>
    </row>
    <row r="11" ht="30" customHeight="1">
      <c r="A11" s="35" t="inlineStr">
        <is>
          <t>• Categoria: Seleziona dal menu a tendina</t>
        </is>
      </c>
    </row>
    <row r="12" ht="30" customHeight="1">
      <c r="A12" s="35" t="inlineStr">
        <is>
          <t>• Unità di Misura: Scegli tra pz, kg, lt, mt, scatola, pallet</t>
        </is>
      </c>
    </row>
    <row r="13" ht="30" customHeight="1">
      <c r="A13" s="35" t="inlineStr">
        <is>
          <t>• Quantità Disponibile: Stock attuale in magazzino</t>
        </is>
      </c>
    </row>
    <row r="14" ht="30" customHeight="1">
      <c r="A14" s="35" t="inlineStr">
        <is>
          <t>• Scorta Minima: Livello di riordino</t>
        </is>
      </c>
    </row>
    <row r="15" ht="30" customHeight="1">
      <c r="A15" s="35" t="inlineStr">
        <is>
          <t>• Scorta Massima: Quantità massima da tenere</t>
        </is>
      </c>
    </row>
    <row r="16" ht="30" customHeight="1">
      <c r="A16" s="35" t="inlineStr">
        <is>
          <t>• Prezzo Unitario: Costo per unità</t>
        </is>
      </c>
    </row>
    <row r="17" ht="30" customHeight="1">
      <c r="A17" s="35" t="inlineStr">
        <is>
          <t>• Valore Totale: Calcolato automaticamente</t>
        </is>
      </c>
    </row>
    <row r="18" ht="30" customHeight="1">
      <c r="A18" s="35" t="inlineStr">
        <is>
          <t>• Stato: Calcolato automaticamente (CRITICO/BASSO/NORMALE/ECCESSO)</t>
        </is>
      </c>
    </row>
    <row r="19" ht="30" customHeight="1">
      <c r="A19" s="33" t="inlineStr"/>
    </row>
    <row r="20" ht="30" customHeight="1">
      <c r="A20" s="33" t="inlineStr">
        <is>
          <t>FOGLIO 'MOVIMENTI'</t>
        </is>
      </c>
    </row>
    <row r="21" ht="30" customHeight="1">
      <c r="A21" s="35" t="inlineStr">
        <is>
          <t>• Registra tutti i movimenti di magazzino</t>
        </is>
      </c>
    </row>
    <row r="22" ht="30" customHeight="1">
      <c r="A22" s="35" t="inlineStr">
        <is>
          <t>• Carico: Entrate di merce</t>
        </is>
      </c>
    </row>
    <row r="23" ht="30" customHeight="1">
      <c r="A23" s="35" t="inlineStr">
        <is>
          <t>• Scarico: Uscite di merce</t>
        </is>
      </c>
    </row>
    <row r="24" ht="30" customHeight="1">
      <c r="A24" s="35" t="inlineStr">
        <is>
          <t>• Reso: Resi da clienti o verso fornitori</t>
        </is>
      </c>
    </row>
    <row r="25" ht="30" customHeight="1">
      <c r="A25" s="35" t="inlineStr">
        <is>
          <t>• Rettifica: Correzioni inventariali</t>
        </is>
      </c>
    </row>
    <row r="26" ht="30" customHeight="1">
      <c r="A26" s="35" t="inlineStr">
        <is>
          <t>• Inserisci data, codice prodotto, quantità e causale</t>
        </is>
      </c>
    </row>
    <row r="27" ht="30" customHeight="1">
      <c r="A27" s="33" t="inlineStr"/>
    </row>
    <row r="28" ht="30" customHeight="1">
      <c r="A28" s="33" t="inlineStr">
        <is>
          <t>FOGLIO 'DASHBOARD'</t>
        </is>
      </c>
    </row>
    <row r="29" ht="30" customHeight="1">
      <c r="A29" s="35" t="inlineStr">
        <is>
          <t>• Visualizza i KPI principali dell'inventario</t>
        </is>
      </c>
    </row>
    <row r="30" ht="30" customHeight="1">
      <c r="A30" s="35" t="inlineStr">
        <is>
          <t>• Monitora il valore totale delle scorte</t>
        </is>
      </c>
    </row>
    <row r="31" ht="30" customHeight="1">
      <c r="A31" s="35" t="inlineStr">
        <is>
          <t>• Analizza la distribuzione per categoria</t>
        </is>
      </c>
    </row>
    <row r="32" ht="30" customHeight="1">
      <c r="A32" s="35" t="inlineStr">
        <is>
          <t>• Controlla gli articoli in scorta critica o bassa</t>
        </is>
      </c>
    </row>
    <row r="33" ht="30" customHeight="1">
      <c r="A33" s="35" t="inlineStr">
        <is>
          <t>• I grafici si aggiornano automaticamente</t>
        </is>
      </c>
    </row>
    <row r="34" ht="30" customHeight="1">
      <c r="A34" s="33" t="inlineStr"/>
    </row>
    <row r="35" ht="30" customHeight="1">
      <c r="A35" s="33" t="inlineStr">
        <is>
          <t>FOGLIO 'FORNITORI'</t>
        </is>
      </c>
    </row>
    <row r="36" ht="30" customHeight="1">
      <c r="A36" s="35" t="inlineStr">
        <is>
          <t>• Gestisci l'anagrafica dei fornitori</t>
        </is>
      </c>
    </row>
    <row r="37" ht="30" customHeight="1">
      <c r="A37" s="35" t="inlineStr">
        <is>
          <t>• Aggiungi contatti, email e telefoni</t>
        </is>
      </c>
    </row>
    <row r="38" ht="30" customHeight="1">
      <c r="A38" s="35" t="inlineStr">
        <is>
          <t>• Inserisci note su condizioni e tempi di consegna</t>
        </is>
      </c>
    </row>
    <row r="39" ht="30" customHeight="1">
      <c r="A39" s="33" t="inlineStr"/>
    </row>
    <row r="40" ht="30" customHeight="1">
      <c r="A40" s="34" t="inlineStr">
        <is>
          <t>FUNZIONALITÀ AUTOMATICHE</t>
        </is>
      </c>
    </row>
    <row r="41" ht="30" customHeight="1">
      <c r="A41" s="35" t="inlineStr">
        <is>
          <t>• Calcolo automatico del valore totale inventario</t>
        </is>
      </c>
    </row>
    <row r="42" ht="30" customHeight="1">
      <c r="A42" s="35" t="inlineStr">
        <is>
          <t>• Segnalazione automatica scorte critiche (rosso)</t>
        </is>
      </c>
    </row>
    <row r="43" ht="30" customHeight="1">
      <c r="A43" s="35" t="inlineStr">
        <is>
          <t>• Segnalazione automatica scorte basse (arancione)</t>
        </is>
      </c>
    </row>
    <row r="44" ht="30" customHeight="1">
      <c r="A44" s="35" t="inlineStr">
        <is>
          <t>• Segnalazione automatica scorte normali (verde)</t>
        </is>
      </c>
    </row>
    <row r="45" ht="30" customHeight="1">
      <c r="A45" s="35" t="inlineStr">
        <is>
          <t>• Formattazione condizionale per evidenziare le criticità</t>
        </is>
      </c>
    </row>
    <row r="46" ht="30" customHeight="1">
      <c r="A46" s="35" t="inlineStr">
        <is>
          <t>• Menu a tendina per categorie e unità di misura</t>
        </is>
      </c>
    </row>
    <row r="47" ht="30" customHeight="1">
      <c r="A47" s="33" t="inlineStr"/>
    </row>
    <row r="48" ht="30" customHeight="1">
      <c r="A48" s="34" t="inlineStr">
        <is>
          <t>BEST PRACTICES</t>
        </is>
      </c>
    </row>
    <row r="49" ht="30" customHeight="1">
      <c r="A49" s="35" t="inlineStr">
        <is>
          <t>• Aggiorna quotidianamente i movimenti di magazzino</t>
        </is>
      </c>
    </row>
    <row r="50" ht="30" customHeight="1">
      <c r="A50" s="35" t="inlineStr">
        <is>
          <t>• Esegui controlli settimanali delle scorte critiche</t>
        </is>
      </c>
    </row>
    <row r="51" ht="30" customHeight="1">
      <c r="A51" s="35" t="inlineStr">
        <is>
          <t>• Imposta correttamente le scorte minime per ogni prodotto</t>
        </is>
      </c>
    </row>
    <row r="52" ht="30" customHeight="1">
      <c r="A52" s="35" t="inlineStr">
        <is>
          <t>• Verifica mensilmente l'accuratezza dell'inventario</t>
        </is>
      </c>
    </row>
    <row r="53" ht="30" customHeight="1">
      <c r="A53" s="35" t="inlineStr">
        <is>
          <t>• Mantieni aggiornati i dati dei fornitori</t>
        </is>
      </c>
    </row>
    <row r="54" ht="30" customHeight="1">
      <c r="A54" s="35" t="inlineStr">
        <is>
          <t>• Utilizza codici prodotto univoci e coerenti</t>
        </is>
      </c>
    </row>
    <row r="55" ht="30" customHeight="1">
      <c r="A55" s="35" t="inlineStr">
        <is>
          <t>• Fai backup regolari del file</t>
        </is>
      </c>
    </row>
    <row r="56" ht="30" customHeight="1">
      <c r="A56" s="33" t="inlineStr"/>
    </row>
    <row r="57" ht="30" customHeight="1">
      <c r="A57" s="34" t="inlineStr">
        <is>
          <t>COLORI E STATI</t>
        </is>
      </c>
    </row>
    <row r="58" ht="30" customHeight="1">
      <c r="A58" s="35" t="inlineStr">
        <is>
          <t>• VERDE = Scorta Normale: tutto ok</t>
        </is>
      </c>
    </row>
    <row r="59" ht="30" customHeight="1">
      <c r="A59" s="35" t="inlineStr">
        <is>
          <t>• ARANCIONE = Scorta Bassa: pianificare ordine</t>
        </is>
      </c>
    </row>
    <row r="60" ht="30" customHeight="1">
      <c r="A60" s="35" t="inlineStr">
        <is>
          <t>• ROSSO = Scorta Critica: ordinare immediatamente</t>
        </is>
      </c>
    </row>
    <row r="61" ht="30" customHeight="1">
      <c r="A61" s="35" t="inlineStr">
        <is>
          <t>• BLU = Eccesso: valutare riduzione ordini</t>
        </is>
      </c>
    </row>
    <row r="62" ht="30" customHeight="1">
      <c r="A62" s="33" t="inlineStr"/>
    </row>
    <row r="63" ht="30" customHeight="1">
      <c r="A63" s="34" t="inlineStr">
        <is>
          <t>SUPPORTO</t>
        </is>
      </c>
    </row>
    <row r="64" ht="30" customHeight="1">
      <c r="A64" s="33" t="inlineStr">
        <is>
          <t>Questo modello è gratuito e può essere personalizzato secondo le tue esigenze.</t>
        </is>
      </c>
    </row>
    <row r="65" ht="30" customHeight="1">
      <c r="A65" s="33" t="inlineStr">
        <is>
          <t>Modifica i colori, aggiungi colonne o crea nuovi fogli secondo necessità.</t>
        </is>
      </c>
    </row>
    <row r="66" ht="30" customHeight="1"/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2026-01-09T20:22:03Z</dcterms:created>
  <dcterms:modified xmlns:dcterms="http://purl.org/dc/terms/" xmlns:xsi="http://www.w3.org/2001/XMLSchema-instance" xsi:type="dcterms:W3CDTF">2026-01-09T20:22:03Z</dcterms:modified>
</cp:coreProperties>
</file>