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stino Prezzi" sheetId="1" state="visible" r:id="rId1"/>
    <sheet xmlns:r="http://schemas.openxmlformats.org/officeDocument/2006/relationships" name="Categorie" sheetId="2" state="visible" r:id="rId2"/>
    <sheet xmlns:r="http://schemas.openxmlformats.org/officeDocument/2006/relationships" name="Analisi Prezzi" sheetId="3" state="visible" r:id="rId3"/>
    <sheet xmlns:r="http://schemas.openxmlformats.org/officeDocument/2006/relationships" name="Istruzioni" sheetId="4" state="visible" r:id="rId4"/>
  </sheets>
  <definedNames>
    <definedName name="_xlnm._FilterDatabase" localSheetId="0" hidden="1">'Listino Prezzi'!$A$3:$K$28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€ #,##0.00"/>
    <numFmt numFmtId="165" formatCode="0.00&quot;%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sz val="10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FFFFFF"/>
      <sz val="16"/>
    </font>
    <font>
      <name val="Calibri"/>
      <b val="1"/>
      <color rgb="001E3A8A"/>
      <sz val="14"/>
    </font>
    <font>
      <name val="Calibri"/>
      <b val="1"/>
      <sz val="11"/>
    </font>
    <font>
      <name val="Calibri"/>
      <b val="1"/>
      <color rgb="001E3A8A"/>
      <sz val="13"/>
    </font>
    <font>
      <name val="Calibri"/>
      <i val="1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4" fontId="4" fillId="3" borderId="1" applyAlignment="1" pivotButton="0" quotePrefix="0" xfId="0">
      <alignment horizontal="right" vertical="center"/>
    </xf>
    <xf numFmtId="165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0" borderId="0" pivotButton="0" quotePrefix="0" xfId="0"/>
    <xf numFmtId="0" fontId="7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right" vertical="center"/>
    </xf>
    <xf numFmtId="0" fontId="8" fillId="5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FF0000"/>
          <bgColor rgb="00FF0000"/>
        </patternFill>
      </fill>
    </dxf>
    <dxf>
      <fill>
        <patternFill patternType="solid">
          <fgColor rgb="00FFFF00"/>
          <bgColor rgb="00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Valore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'Categorie'!E2</f>
            </strRef>
          </tx>
          <spPr>
            <a:ln xmlns:a="http://schemas.openxmlformats.org/drawingml/2006/main">
              <a:prstDash val="solid"/>
            </a:ln>
          </spPr>
          <cat>
            <numRef>
              <f>'Categorie'!$A$3:$A$7</f>
            </numRef>
          </cat>
          <val>
            <numRef>
              <f>'Categorie'!$E$3:$E$7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Prodotti per Fascia di Prezzo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Prezzi'!F4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Prezzi'!$D$5:$D$8</f>
            </numRef>
          </cat>
          <val>
            <numRef>
              <f>'Analisi Prezzi'!$F$5:$F$8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Fascia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Prodotti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11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35" customWidth="1" min="4" max="4"/>
    <col width="15" customWidth="1" min="5" max="5"/>
    <col width="12" customWidth="1" min="6" max="6"/>
    <col width="15" customWidth="1" min="7" max="7"/>
    <col width="10" customWidth="1" min="8" max="8"/>
    <col width="15" customWidth="1" min="9" max="9"/>
    <col width="18" customWidth="1" min="10" max="10"/>
    <col width="20" customWidth="1" min="11" max="11"/>
  </cols>
  <sheetData>
    <row r="1" ht="35" customHeight="1">
      <c r="A1" s="1" t="inlineStr">
        <is>
          <t>LISTINO PREZZI PROFESSIONALE</t>
        </is>
      </c>
    </row>
    <row r="2" ht="20" customHeight="1">
      <c r="A2" s="2" t="inlineStr">
        <is>
          <t>Aggiornato al: 09/03/2026</t>
        </is>
      </c>
    </row>
    <row r="3" ht="30" customHeight="1">
      <c r="A3" s="3" t="inlineStr">
        <is>
          <t>Codice</t>
        </is>
      </c>
      <c r="B3" s="3" t="inlineStr">
        <is>
          <t>Prodotto</t>
        </is>
      </c>
      <c r="C3" s="3" t="inlineStr">
        <is>
          <t>Categoria</t>
        </is>
      </c>
      <c r="D3" s="3" t="inlineStr">
        <is>
          <t>Descrizione</t>
        </is>
      </c>
      <c r="E3" s="3" t="inlineStr">
        <is>
          <t>Prezzo Base €</t>
        </is>
      </c>
      <c r="F3" s="3" t="inlineStr">
        <is>
          <t>Sconto %</t>
        </is>
      </c>
      <c r="G3" s="3" t="inlineStr">
        <is>
          <t>Prezzo Netto €</t>
        </is>
      </c>
      <c r="H3" s="3" t="inlineStr">
        <is>
          <t>IVA %</t>
        </is>
      </c>
      <c r="I3" s="3" t="inlineStr">
        <is>
          <t>Prezzo Finale €</t>
        </is>
      </c>
      <c r="J3" s="3" t="inlineStr">
        <is>
          <t>Disponibilità</t>
        </is>
      </c>
      <c r="K3" s="3" t="inlineStr">
        <is>
          <t>Note</t>
        </is>
      </c>
    </row>
    <row r="4">
      <c r="A4" s="4" t="inlineStr">
        <is>
          <t>ELE6871</t>
        </is>
      </c>
      <c r="B4" s="4" t="inlineStr">
        <is>
          <t>Smartphone Premium</t>
        </is>
      </c>
      <c r="C4" s="4" t="inlineStr">
        <is>
          <t>Elettronica</t>
        </is>
      </c>
      <c r="D4" s="4" t="inlineStr">
        <is>
          <t>Prodotto professionale di alta qualità per elettronica</t>
        </is>
      </c>
      <c r="E4" s="5" t="n">
        <v>931.3200000000001</v>
      </c>
      <c r="F4" s="6" t="n">
        <v>0</v>
      </c>
      <c r="G4" s="5">
        <f>E4*(1-F4/100)</f>
        <v/>
      </c>
      <c r="H4" s="6" t="n">
        <v>22</v>
      </c>
      <c r="I4" s="5">
        <f>G4*(1+H4/100)</f>
        <v/>
      </c>
      <c r="J4" s="7" t="inlineStr">
        <is>
          <t>Disponibile</t>
        </is>
      </c>
      <c r="K4" s="4" t="inlineStr"/>
    </row>
    <row r="5">
      <c r="A5" s="8" t="inlineStr">
        <is>
          <t>ELE7112</t>
        </is>
      </c>
      <c r="B5" s="8" t="inlineStr">
        <is>
          <t>Tablet 10 pollici</t>
        </is>
      </c>
      <c r="C5" s="8" t="inlineStr">
        <is>
          <t>Elettronica</t>
        </is>
      </c>
      <c r="D5" s="8" t="inlineStr">
        <is>
          <t>Prodotto professionale di alta qualità per elettronica</t>
        </is>
      </c>
      <c r="E5" s="9" t="n">
        <v>1260.52</v>
      </c>
      <c r="F5" s="10" t="n">
        <v>25</v>
      </c>
      <c r="G5" s="9">
        <f>E5*(1-F5/100)</f>
        <v/>
      </c>
      <c r="H5" s="10" t="n">
        <v>22</v>
      </c>
      <c r="I5" s="9">
        <f>G5*(1+H5/100)</f>
        <v/>
      </c>
      <c r="J5" s="11" t="inlineStr">
        <is>
          <t>Disponibile</t>
        </is>
      </c>
      <c r="K5" s="8" t="inlineStr"/>
    </row>
    <row r="6">
      <c r="A6" s="4" t="inlineStr">
        <is>
          <t>ELE1534</t>
        </is>
      </c>
      <c r="B6" s="4" t="inlineStr">
        <is>
          <t>Smart TV 55"</t>
        </is>
      </c>
      <c r="C6" s="4" t="inlineStr">
        <is>
          <t>Elettronica</t>
        </is>
      </c>
      <c r="D6" s="4" t="inlineStr">
        <is>
          <t>Prodotto professionale di alta qualità per elettronica</t>
        </is>
      </c>
      <c r="E6" s="5" t="n">
        <v>602.38</v>
      </c>
      <c r="F6" s="6" t="n">
        <v>0</v>
      </c>
      <c r="G6" s="5">
        <f>E6*(1-F6/100)</f>
        <v/>
      </c>
      <c r="H6" s="6" t="n">
        <v>22</v>
      </c>
      <c r="I6" s="5">
        <f>G6*(1+H6/100)</f>
        <v/>
      </c>
      <c r="J6" s="7" t="inlineStr">
        <is>
          <t>Disponibile</t>
        </is>
      </c>
      <c r="K6" s="4" t="inlineStr">
        <is>
          <t>Bestseller</t>
        </is>
      </c>
    </row>
    <row r="7">
      <c r="A7" s="8" t="inlineStr">
        <is>
          <t>ELE7409</t>
        </is>
      </c>
      <c r="B7" s="8" t="inlineStr">
        <is>
          <t>Fotocamera Digitale</t>
        </is>
      </c>
      <c r="C7" s="8" t="inlineStr">
        <is>
          <t>Elettronica</t>
        </is>
      </c>
      <c r="D7" s="8" t="inlineStr">
        <is>
          <t>Prodotto professionale di alta qualità per elettronica</t>
        </is>
      </c>
      <c r="E7" s="9" t="n">
        <v>1005.91</v>
      </c>
      <c r="F7" s="10" t="n">
        <v>0</v>
      </c>
      <c r="G7" s="9">
        <f>E7*(1-F7/100)</f>
        <v/>
      </c>
      <c r="H7" s="10" t="n">
        <v>22</v>
      </c>
      <c r="I7" s="9">
        <f>G7*(1+H7/100)</f>
        <v/>
      </c>
      <c r="J7" s="11" t="inlineStr">
        <is>
          <t>Limitato</t>
        </is>
      </c>
      <c r="K7" s="8" t="inlineStr">
        <is>
          <t>Bestseller</t>
        </is>
      </c>
    </row>
    <row r="8">
      <c r="A8" s="4" t="inlineStr">
        <is>
          <t>ELE2757</t>
        </is>
      </c>
      <c r="B8" s="4" t="inlineStr">
        <is>
          <t>Cuffie Wireless</t>
        </is>
      </c>
      <c r="C8" s="4" t="inlineStr">
        <is>
          <t>Elettronica</t>
        </is>
      </c>
      <c r="D8" s="4" t="inlineStr">
        <is>
          <t>Prodotto professionale di alta qualità per elettronica</t>
        </is>
      </c>
      <c r="E8" s="5" t="n">
        <v>71.01000000000001</v>
      </c>
      <c r="F8" s="6" t="n">
        <v>10</v>
      </c>
      <c r="G8" s="5">
        <f>E8*(1-F8/100)</f>
        <v/>
      </c>
      <c r="H8" s="6" t="n">
        <v>22</v>
      </c>
      <c r="I8" s="5">
        <f>G8*(1+H8/100)</f>
        <v/>
      </c>
      <c r="J8" s="7" t="inlineStr">
        <is>
          <t>Limitato</t>
        </is>
      </c>
      <c r="K8" s="4" t="inlineStr"/>
    </row>
    <row r="9">
      <c r="A9" s="8" t="inlineStr">
        <is>
          <t>INF7394</t>
        </is>
      </c>
      <c r="B9" s="8" t="inlineStr">
        <is>
          <t>Laptop Business</t>
        </is>
      </c>
      <c r="C9" s="8" t="inlineStr">
        <is>
          <t>Informatica</t>
        </is>
      </c>
      <c r="D9" s="8" t="inlineStr">
        <is>
          <t>Prodotto professionale di alta qualità per informatica</t>
        </is>
      </c>
      <c r="E9" s="9" t="n">
        <v>1043.78</v>
      </c>
      <c r="F9" s="10" t="n">
        <v>15</v>
      </c>
      <c r="G9" s="9">
        <f>E9*(1-F9/100)</f>
        <v/>
      </c>
      <c r="H9" s="10" t="n">
        <v>22</v>
      </c>
      <c r="I9" s="9">
        <f>G9*(1+H9/100)</f>
        <v/>
      </c>
      <c r="J9" s="11" t="inlineStr">
        <is>
          <t>Disponibile</t>
        </is>
      </c>
      <c r="K9" s="8" t="inlineStr">
        <is>
          <t>Bestseller</t>
        </is>
      </c>
    </row>
    <row r="10">
      <c r="A10" s="4" t="inlineStr">
        <is>
          <t>INF9626</t>
        </is>
      </c>
      <c r="B10" s="4" t="inlineStr">
        <is>
          <t>Desktop Workstation</t>
        </is>
      </c>
      <c r="C10" s="4" t="inlineStr">
        <is>
          <t>Informatica</t>
        </is>
      </c>
      <c r="D10" s="4" t="inlineStr">
        <is>
          <t>Prodotto professionale di alta qualità per informatica</t>
        </is>
      </c>
      <c r="E10" s="5" t="n">
        <v>1676.71</v>
      </c>
      <c r="F10" s="6" t="n">
        <v>10</v>
      </c>
      <c r="G10" s="5">
        <f>E10*(1-F10/100)</f>
        <v/>
      </c>
      <c r="H10" s="6" t="n">
        <v>22</v>
      </c>
      <c r="I10" s="5">
        <f>G10*(1+H10/100)</f>
        <v/>
      </c>
      <c r="J10" s="7" t="inlineStr">
        <is>
          <t>Disponibile</t>
        </is>
      </c>
      <c r="K10" s="4" t="inlineStr">
        <is>
          <t>Promozione</t>
        </is>
      </c>
    </row>
    <row r="11">
      <c r="A11" s="8" t="inlineStr">
        <is>
          <t>INF1098</t>
        </is>
      </c>
      <c r="B11" s="8" t="inlineStr">
        <is>
          <t>Monitor 27"</t>
        </is>
      </c>
      <c r="C11" s="8" t="inlineStr">
        <is>
          <t>Informatica</t>
        </is>
      </c>
      <c r="D11" s="8" t="inlineStr">
        <is>
          <t>Prodotto professionale di alta qualità per informatica</t>
        </is>
      </c>
      <c r="E11" s="9" t="n">
        <v>404.02</v>
      </c>
      <c r="F11" s="10" t="n">
        <v>5</v>
      </c>
      <c r="G11" s="9">
        <f>E11*(1-F11/100)</f>
        <v/>
      </c>
      <c r="H11" s="10" t="n">
        <v>22</v>
      </c>
      <c r="I11" s="9">
        <f>G11*(1+H11/100)</f>
        <v/>
      </c>
      <c r="J11" s="11" t="inlineStr">
        <is>
          <t>Su Ordinazione</t>
        </is>
      </c>
      <c r="K11" s="8" t="inlineStr">
        <is>
          <t>Bestseller</t>
        </is>
      </c>
    </row>
    <row r="12">
      <c r="A12" s="4" t="inlineStr">
        <is>
          <t>INF1391</t>
        </is>
      </c>
      <c r="B12" s="4" t="inlineStr">
        <is>
          <t>SSD 1TB</t>
        </is>
      </c>
      <c r="C12" s="4" t="inlineStr">
        <is>
          <t>Informatica</t>
        </is>
      </c>
      <c r="D12" s="4" t="inlineStr">
        <is>
          <t>Prodotto professionale di alta qualità per informatica</t>
        </is>
      </c>
      <c r="E12" s="5" t="n">
        <v>199.06</v>
      </c>
      <c r="F12" s="6" t="n">
        <v>20</v>
      </c>
      <c r="G12" s="5">
        <f>E12*(1-F12/100)</f>
        <v/>
      </c>
      <c r="H12" s="6" t="n">
        <v>22</v>
      </c>
      <c r="I12" s="5">
        <f>G12*(1+H12/100)</f>
        <v/>
      </c>
      <c r="J12" s="7" t="inlineStr">
        <is>
          <t>Su Ordinazione</t>
        </is>
      </c>
      <c r="K12" s="4" t="inlineStr"/>
    </row>
    <row r="13">
      <c r="A13" s="8" t="inlineStr">
        <is>
          <t>INF6569</t>
        </is>
      </c>
      <c r="B13" s="8" t="inlineStr">
        <is>
          <t>RAM 16GB DDR4</t>
        </is>
      </c>
      <c r="C13" s="8" t="inlineStr">
        <is>
          <t>Informatica</t>
        </is>
      </c>
      <c r="D13" s="8" t="inlineStr">
        <is>
          <t>Prodotto professionale di alta qualità per informatica</t>
        </is>
      </c>
      <c r="E13" s="9" t="n">
        <v>777.99</v>
      </c>
      <c r="F13" s="10" t="n">
        <v>15</v>
      </c>
      <c r="G13" s="9">
        <f>E13*(1-F13/100)</f>
        <v/>
      </c>
      <c r="H13" s="10" t="n">
        <v>22</v>
      </c>
      <c r="I13" s="9">
        <f>G13*(1+H13/100)</f>
        <v/>
      </c>
      <c r="J13" s="11" t="inlineStr">
        <is>
          <t>Limitato</t>
        </is>
      </c>
      <c r="K13" s="8" t="inlineStr">
        <is>
          <t>Nuovo arrivo</t>
        </is>
      </c>
    </row>
    <row r="14">
      <c r="A14" s="4" t="inlineStr">
        <is>
          <t>ACC4231</t>
        </is>
      </c>
      <c r="B14" s="4" t="inlineStr">
        <is>
          <t>Mouse Ergonomico</t>
        </is>
      </c>
      <c r="C14" s="4" t="inlineStr">
        <is>
          <t>Accessori</t>
        </is>
      </c>
      <c r="D14" s="4" t="inlineStr">
        <is>
          <t>Prodotto professionale di alta qualità per accessori</t>
        </is>
      </c>
      <c r="E14" s="5" t="n">
        <v>1837.07</v>
      </c>
      <c r="F14" s="6" t="n">
        <v>15</v>
      </c>
      <c r="G14" s="5">
        <f>E14*(1-F14/100)</f>
        <v/>
      </c>
      <c r="H14" s="6" t="n">
        <v>22</v>
      </c>
      <c r="I14" s="5">
        <f>G14*(1+H14/100)</f>
        <v/>
      </c>
      <c r="J14" s="7" t="inlineStr">
        <is>
          <t>Disponibile</t>
        </is>
      </c>
      <c r="K14" s="4" t="inlineStr"/>
    </row>
    <row r="15">
      <c r="A15" s="8" t="inlineStr">
        <is>
          <t>ACC3823</t>
        </is>
      </c>
      <c r="B15" s="8" t="inlineStr">
        <is>
          <t>Tastiera Meccanica</t>
        </is>
      </c>
      <c r="C15" s="8" t="inlineStr">
        <is>
          <t>Accessori</t>
        </is>
      </c>
      <c r="D15" s="8" t="inlineStr">
        <is>
          <t>Prodotto professionale di alta qualità per accessori</t>
        </is>
      </c>
      <c r="E15" s="9" t="n">
        <v>1397.21</v>
      </c>
      <c r="F15" s="10" t="n">
        <v>5</v>
      </c>
      <c r="G15" s="9">
        <f>E15*(1-F15/100)</f>
        <v/>
      </c>
      <c r="H15" s="10" t="n">
        <v>22</v>
      </c>
      <c r="I15" s="9">
        <f>G15*(1+H15/100)</f>
        <v/>
      </c>
      <c r="J15" s="11" t="inlineStr">
        <is>
          <t>Disponibile</t>
        </is>
      </c>
      <c r="K15" s="8" t="inlineStr">
        <is>
          <t>Promozione</t>
        </is>
      </c>
    </row>
    <row r="16">
      <c r="A16" s="4" t="inlineStr">
        <is>
          <t>ACC3477</t>
        </is>
      </c>
      <c r="B16" s="4" t="inlineStr">
        <is>
          <t>Webcam Full HD</t>
        </is>
      </c>
      <c r="C16" s="4" t="inlineStr">
        <is>
          <t>Accessori</t>
        </is>
      </c>
      <c r="D16" s="4" t="inlineStr">
        <is>
          <t>Prodotto professionale di alta qualità per accessori</t>
        </is>
      </c>
      <c r="E16" s="5" t="n">
        <v>541.98</v>
      </c>
      <c r="F16" s="6" t="n">
        <v>20</v>
      </c>
      <c r="G16" s="5">
        <f>E16*(1-F16/100)</f>
        <v/>
      </c>
      <c r="H16" s="6" t="n">
        <v>22</v>
      </c>
      <c r="I16" s="5">
        <f>G16*(1+H16/100)</f>
        <v/>
      </c>
      <c r="J16" s="7" t="inlineStr">
        <is>
          <t>Disponibile</t>
        </is>
      </c>
      <c r="K16" s="4" t="inlineStr">
        <is>
          <t>Promozione</t>
        </is>
      </c>
    </row>
    <row r="17">
      <c r="A17" s="8" t="inlineStr">
        <is>
          <t>ACC9975</t>
        </is>
      </c>
      <c r="B17" s="8" t="inlineStr">
        <is>
          <t>Hub USB-C</t>
        </is>
      </c>
      <c r="C17" s="8" t="inlineStr">
        <is>
          <t>Accessori</t>
        </is>
      </c>
      <c r="D17" s="8" t="inlineStr">
        <is>
          <t>Prodotto professionale di alta qualità per accessori</t>
        </is>
      </c>
      <c r="E17" s="9" t="n">
        <v>772.52</v>
      </c>
      <c r="F17" s="10" t="n">
        <v>25</v>
      </c>
      <c r="G17" s="9">
        <f>E17*(1-F17/100)</f>
        <v/>
      </c>
      <c r="H17" s="10" t="n">
        <v>22</v>
      </c>
      <c r="I17" s="9">
        <f>G17*(1+H17/100)</f>
        <v/>
      </c>
      <c r="J17" s="11" t="inlineStr">
        <is>
          <t>Disponibile</t>
        </is>
      </c>
      <c r="K17" s="8" t="inlineStr">
        <is>
          <t>Nuovo arrivo</t>
        </is>
      </c>
    </row>
    <row r="18">
      <c r="A18" s="4" t="inlineStr">
        <is>
          <t>ACC1865</t>
        </is>
      </c>
      <c r="B18" s="4" t="inlineStr">
        <is>
          <t>Supporto Laptop</t>
        </is>
      </c>
      <c r="C18" s="4" t="inlineStr">
        <is>
          <t>Accessori</t>
        </is>
      </c>
      <c r="D18" s="4" t="inlineStr">
        <is>
          <t>Prodotto professionale di alta qualità per accessori</t>
        </is>
      </c>
      <c r="E18" s="5" t="n">
        <v>1134.33</v>
      </c>
      <c r="F18" s="6" t="n">
        <v>0</v>
      </c>
      <c r="G18" s="5">
        <f>E18*(1-F18/100)</f>
        <v/>
      </c>
      <c r="H18" s="6" t="n">
        <v>22</v>
      </c>
      <c r="I18" s="5">
        <f>G18*(1+H18/100)</f>
        <v/>
      </c>
      <c r="J18" s="7" t="inlineStr">
        <is>
          <t>Disponibile</t>
        </is>
      </c>
      <c r="K18" s="4" t="inlineStr">
        <is>
          <t>Nuovo arrivo</t>
        </is>
      </c>
    </row>
    <row r="19">
      <c r="A19" s="8" t="inlineStr">
        <is>
          <t>SOF4831</t>
        </is>
      </c>
      <c r="B19" s="8" t="inlineStr">
        <is>
          <t>Antivirus Premium</t>
        </is>
      </c>
      <c r="C19" s="8" t="inlineStr">
        <is>
          <t>Software</t>
        </is>
      </c>
      <c r="D19" s="8" t="inlineStr">
        <is>
          <t>Prodotto professionale di alta qualità per software</t>
        </is>
      </c>
      <c r="E19" s="9" t="n">
        <v>1968.73</v>
      </c>
      <c r="F19" s="10" t="n">
        <v>15</v>
      </c>
      <c r="G19" s="9">
        <f>E19*(1-F19/100)</f>
        <v/>
      </c>
      <c r="H19" s="10" t="n">
        <v>22</v>
      </c>
      <c r="I19" s="9">
        <f>G19*(1+H19/100)</f>
        <v/>
      </c>
      <c r="J19" s="11" t="inlineStr">
        <is>
          <t>Disponibile</t>
        </is>
      </c>
      <c r="K19" s="8" t="inlineStr"/>
    </row>
    <row r="20">
      <c r="A20" s="4" t="inlineStr">
        <is>
          <t>SOF6065</t>
        </is>
      </c>
      <c r="B20" s="4" t="inlineStr">
        <is>
          <t>Suite Office</t>
        </is>
      </c>
      <c r="C20" s="4" t="inlineStr">
        <is>
          <t>Software</t>
        </is>
      </c>
      <c r="D20" s="4" t="inlineStr">
        <is>
          <t>Prodotto professionale di alta qualità per software</t>
        </is>
      </c>
      <c r="E20" s="5" t="n">
        <v>532.1799999999999</v>
      </c>
      <c r="F20" s="6" t="n">
        <v>20</v>
      </c>
      <c r="G20" s="5">
        <f>E20*(1-F20/100)</f>
        <v/>
      </c>
      <c r="H20" s="6" t="n">
        <v>22</v>
      </c>
      <c r="I20" s="5">
        <f>G20*(1+H20/100)</f>
        <v/>
      </c>
      <c r="J20" s="7" t="inlineStr">
        <is>
          <t>Disponibile</t>
        </is>
      </c>
      <c r="K20" s="4" t="inlineStr"/>
    </row>
    <row r="21">
      <c r="A21" s="8" t="inlineStr">
        <is>
          <t>SOF5089</t>
        </is>
      </c>
      <c r="B21" s="8" t="inlineStr">
        <is>
          <t>Software Grafica</t>
        </is>
      </c>
      <c r="C21" s="8" t="inlineStr">
        <is>
          <t>Software</t>
        </is>
      </c>
      <c r="D21" s="8" t="inlineStr">
        <is>
          <t>Prodotto professionale di alta qualità per software</t>
        </is>
      </c>
      <c r="E21" s="9" t="n">
        <v>432.97</v>
      </c>
      <c r="F21" s="10" t="n">
        <v>20</v>
      </c>
      <c r="G21" s="9">
        <f>E21*(1-F21/100)</f>
        <v/>
      </c>
      <c r="H21" s="10" t="n">
        <v>22</v>
      </c>
      <c r="I21" s="9">
        <f>G21*(1+H21/100)</f>
        <v/>
      </c>
      <c r="J21" s="11" t="inlineStr">
        <is>
          <t>Disponibile</t>
        </is>
      </c>
      <c r="K21" s="8" t="inlineStr"/>
    </row>
    <row r="22">
      <c r="A22" s="4" t="inlineStr">
        <is>
          <t>SOF8287</t>
        </is>
      </c>
      <c r="B22" s="4" t="inlineStr">
        <is>
          <t>Sistema Operativo</t>
        </is>
      </c>
      <c r="C22" s="4" t="inlineStr">
        <is>
          <t>Software</t>
        </is>
      </c>
      <c r="D22" s="4" t="inlineStr">
        <is>
          <t>Prodotto professionale di alta qualità per software</t>
        </is>
      </c>
      <c r="E22" s="5" t="n">
        <v>315.24</v>
      </c>
      <c r="F22" s="6" t="n">
        <v>25</v>
      </c>
      <c r="G22" s="5">
        <f>E22*(1-F22/100)</f>
        <v/>
      </c>
      <c r="H22" s="6" t="n">
        <v>22</v>
      </c>
      <c r="I22" s="5">
        <f>G22*(1+H22/100)</f>
        <v/>
      </c>
      <c r="J22" s="7" t="inlineStr">
        <is>
          <t>Su Ordinazione</t>
        </is>
      </c>
      <c r="K22" s="4" t="inlineStr"/>
    </row>
    <row r="23">
      <c r="A23" s="8" t="inlineStr">
        <is>
          <t>SOF2814</t>
        </is>
      </c>
      <c r="B23" s="8" t="inlineStr">
        <is>
          <t>Backup Cloud</t>
        </is>
      </c>
      <c r="C23" s="8" t="inlineStr">
        <is>
          <t>Software</t>
        </is>
      </c>
      <c r="D23" s="8" t="inlineStr">
        <is>
          <t>Prodotto professionale di alta qualità per software</t>
        </is>
      </c>
      <c r="E23" s="9" t="n">
        <v>1108.92</v>
      </c>
      <c r="F23" s="10" t="n">
        <v>0</v>
      </c>
      <c r="G23" s="9">
        <f>E23*(1-F23/100)</f>
        <v/>
      </c>
      <c r="H23" s="10" t="n">
        <v>22</v>
      </c>
      <c r="I23" s="9">
        <f>G23*(1+H23/100)</f>
        <v/>
      </c>
      <c r="J23" s="11" t="inlineStr">
        <is>
          <t>Disponibile</t>
        </is>
      </c>
      <c r="K23" s="8" t="inlineStr">
        <is>
          <t>Bestseller</t>
        </is>
      </c>
    </row>
    <row r="24">
      <c r="A24" s="4" t="inlineStr">
        <is>
          <t>HAR9015</t>
        </is>
      </c>
      <c r="B24" s="4" t="inlineStr">
        <is>
          <t>Scheda Madre ATX</t>
        </is>
      </c>
      <c r="C24" s="4" t="inlineStr">
        <is>
          <t>Hardware</t>
        </is>
      </c>
      <c r="D24" s="4" t="inlineStr">
        <is>
          <t>Prodotto professionale di alta qualità per hardware</t>
        </is>
      </c>
      <c r="E24" s="5" t="n">
        <v>711.85</v>
      </c>
      <c r="F24" s="6" t="n">
        <v>10</v>
      </c>
      <c r="G24" s="5">
        <f>E24*(1-F24/100)</f>
        <v/>
      </c>
      <c r="H24" s="6" t="n">
        <v>22</v>
      </c>
      <c r="I24" s="5">
        <f>G24*(1+H24/100)</f>
        <v/>
      </c>
      <c r="J24" s="7" t="inlineStr">
        <is>
          <t>Disponibile</t>
        </is>
      </c>
      <c r="K24" s="4" t="inlineStr"/>
    </row>
    <row r="25">
      <c r="A25" s="8" t="inlineStr">
        <is>
          <t>HAR6943</t>
        </is>
      </c>
      <c r="B25" s="8" t="inlineStr">
        <is>
          <t>Processore 8 Core</t>
        </is>
      </c>
      <c r="C25" s="8" t="inlineStr">
        <is>
          <t>Hardware</t>
        </is>
      </c>
      <c r="D25" s="8" t="inlineStr">
        <is>
          <t>Prodotto professionale di alta qualità per hardware</t>
        </is>
      </c>
      <c r="E25" s="9" t="n">
        <v>1794.94</v>
      </c>
      <c r="F25" s="10" t="n">
        <v>10</v>
      </c>
      <c r="G25" s="9">
        <f>E25*(1-F25/100)</f>
        <v/>
      </c>
      <c r="H25" s="10" t="n">
        <v>22</v>
      </c>
      <c r="I25" s="9">
        <f>G25*(1+H25/100)</f>
        <v/>
      </c>
      <c r="J25" s="11" t="inlineStr">
        <is>
          <t>Su Ordinazione</t>
        </is>
      </c>
      <c r="K25" s="8" t="inlineStr">
        <is>
          <t>Nuovo arrivo</t>
        </is>
      </c>
    </row>
    <row r="26">
      <c r="A26" s="4" t="inlineStr">
        <is>
          <t>HAR4583</t>
        </is>
      </c>
      <c r="B26" s="4" t="inlineStr">
        <is>
          <t>Scheda Video 8GB</t>
        </is>
      </c>
      <c r="C26" s="4" t="inlineStr">
        <is>
          <t>Hardware</t>
        </is>
      </c>
      <c r="D26" s="4" t="inlineStr">
        <is>
          <t>Prodotto professionale di alta qualità per hardware</t>
        </is>
      </c>
      <c r="E26" s="5" t="n">
        <v>822.8200000000001</v>
      </c>
      <c r="F26" s="6" t="n">
        <v>5</v>
      </c>
      <c r="G26" s="5">
        <f>E26*(1-F26/100)</f>
        <v/>
      </c>
      <c r="H26" s="6" t="n">
        <v>22</v>
      </c>
      <c r="I26" s="5">
        <f>G26*(1+H26/100)</f>
        <v/>
      </c>
      <c r="J26" s="7" t="inlineStr">
        <is>
          <t>Su Ordinazione</t>
        </is>
      </c>
      <c r="K26" s="4" t="inlineStr">
        <is>
          <t>Bestseller</t>
        </is>
      </c>
    </row>
    <row r="27">
      <c r="A27" s="8" t="inlineStr">
        <is>
          <t>HAR8590</t>
        </is>
      </c>
      <c r="B27" s="8" t="inlineStr">
        <is>
          <t>Alimentatore 750W</t>
        </is>
      </c>
      <c r="C27" s="8" t="inlineStr">
        <is>
          <t>Hardware</t>
        </is>
      </c>
      <c r="D27" s="8" t="inlineStr">
        <is>
          <t>Prodotto professionale di alta qualità per hardware</t>
        </is>
      </c>
      <c r="E27" s="9" t="n">
        <v>424.84</v>
      </c>
      <c r="F27" s="10" t="n">
        <v>0</v>
      </c>
      <c r="G27" s="9">
        <f>E27*(1-F27/100)</f>
        <v/>
      </c>
      <c r="H27" s="10" t="n">
        <v>22</v>
      </c>
      <c r="I27" s="9">
        <f>G27*(1+H27/100)</f>
        <v/>
      </c>
      <c r="J27" s="11" t="inlineStr">
        <is>
          <t>Limitato</t>
        </is>
      </c>
      <c r="K27" s="8" t="inlineStr">
        <is>
          <t>Bestseller</t>
        </is>
      </c>
    </row>
    <row r="28">
      <c r="A28" s="4" t="inlineStr">
        <is>
          <t>HAR1094</t>
        </is>
      </c>
      <c r="B28" s="4" t="inlineStr">
        <is>
          <t>Case Gaming RGB</t>
        </is>
      </c>
      <c r="C28" s="4" t="inlineStr">
        <is>
          <t>Hardware</t>
        </is>
      </c>
      <c r="D28" s="4" t="inlineStr">
        <is>
          <t>Prodotto professionale di alta qualità per hardware</t>
        </is>
      </c>
      <c r="E28" s="5" t="n">
        <v>1044.67</v>
      </c>
      <c r="F28" s="6" t="n">
        <v>25</v>
      </c>
      <c r="G28" s="5">
        <f>E28*(1-F28/100)</f>
        <v/>
      </c>
      <c r="H28" s="6" t="n">
        <v>22</v>
      </c>
      <c r="I28" s="5">
        <f>G28*(1+H28/100)</f>
        <v/>
      </c>
      <c r="J28" s="7" t="inlineStr">
        <is>
          <t>Disponibile</t>
        </is>
      </c>
      <c r="K28" s="4" t="inlineStr"/>
    </row>
  </sheetData>
  <autoFilter ref="A3:K28"/>
  <mergeCells count="2">
    <mergeCell ref="A1:K1"/>
    <mergeCell ref="A2:K2"/>
  </mergeCells>
  <conditionalFormatting sqref="J4:J28">
    <cfRule type="expression" priority="1" dxfId="0">
      <formula>$J4="Esaurito"</formula>
    </cfRule>
    <cfRule type="expression" priority="2" dxfId="1">
      <formula>$J4="Limitato"</formula>
    </cfRule>
  </conditionalFormatting>
  <conditionalFormatting sqref="F4:F28">
    <cfRule type="colorScale" priority="3">
      <colorScale>
        <cfvo type="num" val="0"/>
        <cfvo type="num" val="15"/>
        <cfvo type="num" val="30"/>
        <color rgb="00FFFFFF"/>
        <color rgb="00FFEB9C"/>
        <color rgb="0010B981"/>
      </colorScale>
    </cfRule>
  </conditionalFormatting>
  <dataValidations count="2">
    <dataValidation sqref="C4:C100" showErrorMessage="1" showInputMessage="1" allowBlank="0" type="list">
      <formula1>"Elettronica,Informatica,Accessori,Software,Hardware,Periferiche,Networking,Audio/Video,Gaming,Ufficio"</formula1>
    </dataValidation>
    <dataValidation sqref="J4:J100" showErrorMessage="1" showInputMessage="1" allowBlank="0" type="list">
      <formula1>"Disponibile,Limitato,Su Ordinazione,Esaurito"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15" customWidth="1" min="3" max="3"/>
    <col width="18" customWidth="1" min="4" max="4"/>
    <col width="18" customWidth="1" min="5" max="5"/>
  </cols>
  <sheetData>
    <row r="1" ht="30" customHeight="1">
      <c r="A1" s="12" t="inlineStr">
        <is>
          <t>GESTIONE CATEGORIE</t>
        </is>
      </c>
    </row>
    <row r="2" ht="25" customHeight="1">
      <c r="A2" s="3" t="inlineStr">
        <is>
          <t>Categoria</t>
        </is>
      </c>
      <c r="B2" s="3" t="inlineStr">
        <is>
          <t>Descrizione</t>
        </is>
      </c>
      <c r="C2" s="3" t="inlineStr">
        <is>
          <t>N° Prodotti</t>
        </is>
      </c>
      <c r="D2" s="3" t="inlineStr">
        <is>
          <t>Prezzo Medio €</t>
        </is>
      </c>
      <c r="E2" s="3" t="inlineStr">
        <is>
          <t>Totale Valore €</t>
        </is>
      </c>
    </row>
    <row r="3">
      <c r="A3" s="8" t="inlineStr">
        <is>
          <t>Elettronica</t>
        </is>
      </c>
      <c r="B3" s="8" t="inlineStr">
        <is>
          <t>Dispositivi elettronici consumer</t>
        </is>
      </c>
      <c r="C3" s="11">
        <f>COUNTIF('Listino Prezzi'!$C:$C,A3)</f>
        <v/>
      </c>
      <c r="D3" s="9">
        <f>AVERAGEIF('Listino Prezzi'!$C:$C,A3,'Listino Prezzi'!$I:$I)</f>
        <v/>
      </c>
      <c r="E3" s="9">
        <f>SUMIF('Listino Prezzi'!$C:$C,A3,'Listino Prezzi'!$I:$I)</f>
        <v/>
      </c>
    </row>
    <row r="4">
      <c r="A4" s="4" t="inlineStr">
        <is>
          <t>Informatica</t>
        </is>
      </c>
      <c r="B4" s="4" t="inlineStr">
        <is>
          <t>Computer e componenti IT</t>
        </is>
      </c>
      <c r="C4" s="7">
        <f>COUNTIF('Listino Prezzi'!$C:$C,A4)</f>
        <v/>
      </c>
      <c r="D4" s="5">
        <f>AVERAGEIF('Listino Prezzi'!$C:$C,A4,'Listino Prezzi'!$I:$I)</f>
        <v/>
      </c>
      <c r="E4" s="5">
        <f>SUMIF('Listino Prezzi'!$C:$C,A4,'Listino Prezzi'!$I:$I)</f>
        <v/>
      </c>
    </row>
    <row r="5">
      <c r="A5" s="8" t="inlineStr">
        <is>
          <t>Accessori</t>
        </is>
      </c>
      <c r="B5" s="8" t="inlineStr">
        <is>
          <t>Periferiche e accessori vari</t>
        </is>
      </c>
      <c r="C5" s="11">
        <f>COUNTIF('Listino Prezzi'!$C:$C,A5)</f>
        <v/>
      </c>
      <c r="D5" s="9">
        <f>AVERAGEIF('Listino Prezzi'!$C:$C,A5,'Listino Prezzi'!$I:$I)</f>
        <v/>
      </c>
      <c r="E5" s="9">
        <f>SUMIF('Listino Prezzi'!$C:$C,A5,'Listino Prezzi'!$I:$I)</f>
        <v/>
      </c>
    </row>
    <row r="6">
      <c r="A6" s="4" t="inlineStr">
        <is>
          <t>Software</t>
        </is>
      </c>
      <c r="B6" s="4" t="inlineStr">
        <is>
          <t>Licenze e applicazioni software</t>
        </is>
      </c>
      <c r="C6" s="7">
        <f>COUNTIF('Listino Prezzi'!$C:$C,A6)</f>
        <v/>
      </c>
      <c r="D6" s="5">
        <f>AVERAGEIF('Listino Prezzi'!$C:$C,A6,'Listino Prezzi'!$I:$I)</f>
        <v/>
      </c>
      <c r="E6" s="5">
        <f>SUMIF('Listino Prezzi'!$C:$C,A6,'Listino Prezzi'!$I:$I)</f>
        <v/>
      </c>
    </row>
    <row r="7">
      <c r="A7" s="8" t="inlineStr">
        <is>
          <t>Hardware</t>
        </is>
      </c>
      <c r="B7" s="8" t="inlineStr">
        <is>
          <t>Componenti hardware per PC</t>
        </is>
      </c>
      <c r="C7" s="11">
        <f>COUNTIF('Listino Prezzi'!$C:$C,A7)</f>
        <v/>
      </c>
      <c r="D7" s="9">
        <f>AVERAGEIF('Listino Prezzi'!$C:$C,A7,'Listino Prezzi'!$I:$I)</f>
        <v/>
      </c>
      <c r="E7" s="9">
        <f>SUMIF('Listino Prezzi'!$C:$C,A7,'Listino Prezzi'!$I:$I)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5" customWidth="1" min="3" max="3"/>
    <col width="20" customWidth="1" min="4" max="4"/>
    <col width="20" customWidth="1" min="5" max="5"/>
    <col width="15" customWidth="1" min="6" max="6"/>
  </cols>
  <sheetData>
    <row r="1" ht="30" customHeight="1">
      <c r="A1" s="12" t="inlineStr">
        <is>
          <t>ANALISI PREZZI E STATISTICHE</t>
        </is>
      </c>
    </row>
    <row r="3">
      <c r="A3" s="13" t="inlineStr">
        <is>
          <t>STATISTICHE GENERALI</t>
        </is>
      </c>
      <c r="D3" s="13" t="inlineStr">
        <is>
          <t>FASCE DI PREZZO</t>
        </is>
      </c>
    </row>
    <row r="4">
      <c r="A4" s="14" t="inlineStr">
        <is>
          <t>Totale Prodotti</t>
        </is>
      </c>
      <c r="B4" s="15">
        <f>COUNTA('Listino Prezzi'!$A$4:$A$100)-COUNTBLANK('Listino Prezzi'!$A$4:$A$100)</f>
        <v/>
      </c>
      <c r="D4" s="16" t="inlineStr">
        <is>
          <t>Fascia</t>
        </is>
      </c>
      <c r="E4" s="16" t="inlineStr">
        <is>
          <t>Range €</t>
        </is>
      </c>
      <c r="F4" s="16" t="inlineStr">
        <is>
          <t>N° Prodotti</t>
        </is>
      </c>
    </row>
    <row r="5">
      <c r="A5" s="14" t="inlineStr">
        <is>
          <t>Prezzo Medio</t>
        </is>
      </c>
      <c r="B5" s="17">
        <f>AVERAGE('Listino Prezzi'!$I$4:$I$100)</f>
        <v/>
      </c>
      <c r="D5" s="18" t="inlineStr">
        <is>
          <t>Economico</t>
        </is>
      </c>
      <c r="E5" s="18" t="inlineStr">
        <is>
          <t>0 - 100</t>
        </is>
      </c>
      <c r="F5" s="19">
        <f>COUNTIFS('Listino Prezzi'!$I:$I,"&gt;=0",'Listino Prezzi'!$I:$I,"&lt;=100")</f>
        <v/>
      </c>
    </row>
    <row r="6">
      <c r="A6" s="14" t="inlineStr">
        <is>
          <t>Prezzo Minimo</t>
        </is>
      </c>
      <c r="B6" s="17">
        <f>MIN('Listino Prezzi'!$I$4:$I$100)</f>
        <v/>
      </c>
      <c r="D6" s="20" t="inlineStr">
        <is>
          <t>Medio</t>
        </is>
      </c>
      <c r="E6" s="20" t="inlineStr">
        <is>
          <t>101 - 500</t>
        </is>
      </c>
      <c r="F6" s="21">
        <f>COUNTIFS('Listino Prezzi'!$I:$I,"&gt;100",'Listino Prezzi'!$I:$I,"&lt;=500")</f>
        <v/>
      </c>
    </row>
    <row r="7">
      <c r="A7" s="14" t="inlineStr">
        <is>
          <t>Prezzo Massimo</t>
        </is>
      </c>
      <c r="B7" s="17">
        <f>MAX('Listino Prezzi'!$I$4:$I$100)</f>
        <v/>
      </c>
      <c r="D7" s="18" t="inlineStr">
        <is>
          <t>Premium</t>
        </is>
      </c>
      <c r="E7" s="18" t="inlineStr">
        <is>
          <t>501 - 1000</t>
        </is>
      </c>
      <c r="F7" s="19">
        <f>COUNTIFS('Listino Prezzi'!$I:$I,"&gt;500",'Listino Prezzi'!$I:$I,"&lt;=1000")</f>
        <v/>
      </c>
    </row>
    <row r="8">
      <c r="A8" s="14" t="inlineStr">
        <is>
          <t>Sconto Medio %</t>
        </is>
      </c>
      <c r="B8" s="22">
        <f>AVERAGE('Listino Prezzi'!$F$4:$F$100)</f>
        <v/>
      </c>
      <c r="D8" s="20" t="inlineStr">
        <is>
          <t>Lusso</t>
        </is>
      </c>
      <c r="E8" s="20" t="inlineStr">
        <is>
          <t>&gt; 1000</t>
        </is>
      </c>
      <c r="F8" s="21">
        <f>COUNTIF('Listino Prezzi'!$I:$I,"&gt;1000")</f>
        <v/>
      </c>
    </row>
    <row r="9">
      <c r="A9" s="14" t="inlineStr">
        <is>
          <t>Valore Totale Listino</t>
        </is>
      </c>
      <c r="B9" s="17">
        <f>SUM('Listino Prezzi'!$I$4:$I$100)</f>
        <v/>
      </c>
    </row>
    <row r="11">
      <c r="D11" s="13" t="inlineStr">
        <is>
          <t>TOP 5 PRODOTTI PIÙ COSTOSI</t>
        </is>
      </c>
    </row>
    <row r="12">
      <c r="D12" s="16" t="inlineStr">
        <is>
          <t>Prodotto</t>
        </is>
      </c>
      <c r="E12" s="16" t="inlineStr">
        <is>
          <t>Categoria</t>
        </is>
      </c>
      <c r="F12" s="16" t="inlineStr">
        <is>
          <t>Prezzo €</t>
        </is>
      </c>
    </row>
  </sheetData>
  <mergeCells count="4">
    <mergeCell ref="A1:F1"/>
    <mergeCell ref="A3:B3"/>
    <mergeCell ref="D3:F3"/>
    <mergeCell ref="D11:F1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  <col width="15" customWidth="1" min="4" max="4"/>
  </cols>
  <sheetData>
    <row r="1" ht="35" customHeight="1">
      <c r="A1" s="1" t="inlineStr">
        <is>
          <t>ISTRUZIONI D'USO - LISTINO PREZZI</t>
        </is>
      </c>
    </row>
    <row r="2" ht="10" customHeight="1"/>
    <row r="3" ht="25" customHeight="1">
      <c r="A3" s="23" t="inlineStr">
        <is>
          <t>FOGLIO: Listino Prezzi</t>
        </is>
      </c>
    </row>
    <row r="4" ht="20" customHeight="1">
      <c r="A4" s="24" t="inlineStr">
        <is>
          <t>Questo foglio contiene il listino completo dei prodotti</t>
        </is>
      </c>
    </row>
    <row r="5" ht="20" customHeight="1">
      <c r="A5" s="25" t="inlineStr">
        <is>
          <t>• Colonne automatiche: Prezzo Netto e Prezzo Finale (calcolati automaticamente)</t>
        </is>
      </c>
    </row>
    <row r="6" ht="20" customHeight="1">
      <c r="A6" s="25" t="inlineStr">
        <is>
          <t>• Filtri: Usa i filtri nelle intestazioni per filtrare per categoria, disponibilità, ecc.</t>
        </is>
      </c>
    </row>
    <row r="7" ht="20" customHeight="1">
      <c r="A7" s="25" t="inlineStr">
        <is>
          <t>• Menu a tendina: Categoria e Disponibilità hanno menu predefiniti</t>
        </is>
      </c>
    </row>
    <row r="8" ht="20" customHeight="1">
      <c r="A8" s="25" t="inlineStr">
        <is>
          <t>• Evidenziazione: I prodotti esauriti sono in rosso, limitati in giallo</t>
        </is>
      </c>
    </row>
    <row r="9" ht="20" customHeight="1">
      <c r="A9" s="25" t="inlineStr">
        <is>
          <t>• Sconti: Evidenziati con scala colori (più sconto = più verde)</t>
        </is>
      </c>
    </row>
    <row r="10" ht="10" customHeight="1"/>
    <row r="11" ht="25" customHeight="1">
      <c r="A11" s="23" t="inlineStr">
        <is>
          <t>FOGLIO: Categorie</t>
        </is>
      </c>
    </row>
    <row r="12" ht="20" customHeight="1">
      <c r="A12" s="24" t="inlineStr">
        <is>
          <t>Riepilogo delle categorie con statistiche</t>
        </is>
      </c>
    </row>
    <row r="13" ht="20" customHeight="1">
      <c r="A13" s="25" t="inlineStr">
        <is>
          <t>• Conteggio automatico dei prodotti per categoria</t>
        </is>
      </c>
    </row>
    <row r="14" ht="20" customHeight="1">
      <c r="A14" s="25" t="inlineStr">
        <is>
          <t>• Calcolo del prezzo medio per categoria</t>
        </is>
      </c>
    </row>
    <row r="15" ht="20" customHeight="1">
      <c r="A15" s="25" t="inlineStr">
        <is>
          <t>• Valore totale del magazzino per categoria</t>
        </is>
      </c>
    </row>
    <row r="16" ht="20" customHeight="1">
      <c r="A16" s="25" t="inlineStr">
        <is>
          <t>• Grafico a torta della distribuzione del valore</t>
        </is>
      </c>
    </row>
    <row r="17" ht="10" customHeight="1"/>
    <row r="18" ht="25" customHeight="1">
      <c r="A18" s="23" t="inlineStr">
        <is>
          <t>FOGLIO: Analisi Prezzi</t>
        </is>
      </c>
    </row>
    <row r="19" ht="20" customHeight="1">
      <c r="A19" s="24" t="inlineStr">
        <is>
          <t>Statistiche complete sul listino</t>
        </is>
      </c>
    </row>
    <row r="20" ht="20" customHeight="1">
      <c r="A20" s="25" t="inlineStr">
        <is>
          <t>• Statistiche generali (totale, media, min, max)</t>
        </is>
      </c>
    </row>
    <row r="21" ht="20" customHeight="1">
      <c r="A21" s="25" t="inlineStr">
        <is>
          <t>• Distribuzione per fasce di prezzo</t>
        </is>
      </c>
    </row>
    <row r="22" ht="20" customHeight="1">
      <c r="A22" s="25" t="inlineStr">
        <is>
          <t>• Grafici di analisi</t>
        </is>
      </c>
    </row>
    <row r="23" ht="10" customHeight="1"/>
    <row r="24" ht="25" customHeight="1">
      <c r="A24" s="23" t="inlineStr">
        <is>
          <t>COME AGGIUNGERE PRODOTTI:</t>
        </is>
      </c>
    </row>
    <row r="25" ht="20" customHeight="1">
      <c r="A25" s="25" t="inlineStr">
        <is>
          <t>1. Vai al foglio "Listino Prezzi"</t>
        </is>
      </c>
    </row>
    <row r="26" ht="20" customHeight="1">
      <c r="A26" s="25" t="inlineStr">
        <is>
          <t>2. Inserisci una nuova riga sotto l'ultima</t>
        </is>
      </c>
    </row>
    <row r="27" ht="20" customHeight="1">
      <c r="A27" s="25" t="inlineStr">
        <is>
          <t>3. Compila: Codice, Prodotto, Categoria (usa menu), Descrizione</t>
        </is>
      </c>
    </row>
    <row r="28" ht="20" customHeight="1">
      <c r="A28" s="25" t="inlineStr">
        <is>
          <t>4. Inserisci: Prezzo Base, Sconto %, IVA %</t>
        </is>
      </c>
    </row>
    <row r="29" ht="20" customHeight="1">
      <c r="A29" s="25" t="inlineStr">
        <is>
          <t>5. Prezzo Netto e Finale si calcolano automaticamente</t>
        </is>
      </c>
    </row>
    <row r="30" ht="20" customHeight="1">
      <c r="A30" s="25" t="inlineStr">
        <is>
          <t>6. Seleziona Disponibilità dal menu</t>
        </is>
      </c>
    </row>
    <row r="31" ht="20" customHeight="1">
      <c r="A31" s="25" t="inlineStr">
        <is>
          <t>7. Aggiungi eventuali Note</t>
        </is>
      </c>
    </row>
    <row r="32" ht="10" customHeight="1"/>
    <row r="33" ht="25" customHeight="1">
      <c r="A33" s="23" t="inlineStr">
        <is>
          <t>FORMATTAZIONE AUTOMATICA:</t>
        </is>
      </c>
    </row>
    <row r="34" ht="20" customHeight="1">
      <c r="A34" s="25" t="inlineStr">
        <is>
          <t>• Righe alternate grigio/bianco per leggibilità</t>
        </is>
      </c>
    </row>
    <row r="35" ht="20" customHeight="1">
      <c r="A35" s="25" t="inlineStr">
        <is>
          <t>• Bordi su tutte le celle</t>
        </is>
      </c>
    </row>
    <row r="36" ht="20" customHeight="1">
      <c r="A36" s="25" t="inlineStr">
        <is>
          <t>• Formattazione valuta automatica</t>
        </is>
      </c>
    </row>
    <row r="37" ht="20" customHeight="1">
      <c r="A37" s="25" t="inlineStr">
        <is>
          <t>• Formattazione percentuale automatica</t>
        </is>
      </c>
    </row>
    <row r="38" ht="10" customHeight="1"/>
    <row r="39" ht="25" customHeight="1">
      <c r="A39" s="23" t="inlineStr">
        <is>
          <t>FUNZIONALITÀ AVANZATE:</t>
        </is>
      </c>
    </row>
    <row r="40" ht="20" customHeight="1">
      <c r="A40" s="25" t="inlineStr">
        <is>
          <t>• Congelamento intestazioni per scorrimento</t>
        </is>
      </c>
    </row>
    <row r="41" ht="20" customHeight="1">
      <c r="A41" s="25" t="inlineStr">
        <is>
          <t>• Validazione dati per evitare errori</t>
        </is>
      </c>
    </row>
    <row r="42" ht="20" customHeight="1">
      <c r="A42" s="25" t="inlineStr">
        <is>
          <t>• Formattazione condizionale per evidenziare anomalie</t>
        </is>
      </c>
    </row>
    <row r="43" ht="20" customHeight="1">
      <c r="A43" s="25" t="inlineStr">
        <is>
          <t>• Formule automatiche per calcoli</t>
        </is>
      </c>
    </row>
    <row r="44" ht="20" customHeight="1">
      <c r="A44" s="25" t="inlineStr">
        <is>
          <t>• Grafici dinamici che si aggiornano automaticamente</t>
        </is>
      </c>
    </row>
    <row r="45" ht="10" customHeight="1"/>
    <row r="46" ht="25" customHeight="1">
      <c r="A46" s="23" t="inlineStr">
        <is>
          <t>SUGGERIMENTI:</t>
        </is>
      </c>
    </row>
    <row r="47" ht="20" customHeight="1">
      <c r="A47" s="25" t="inlineStr">
        <is>
          <t>✓ Mantieni i codici prodotto univoci</t>
        </is>
      </c>
    </row>
    <row r="48" ht="20" customHeight="1">
      <c r="A48" s="25" t="inlineStr">
        <is>
          <t>✓ Usa le categorie predefinite per una migliore analisi</t>
        </is>
      </c>
    </row>
    <row r="49" ht="20" customHeight="1">
      <c r="A49" s="25" t="inlineStr">
        <is>
          <t>✓ Aggiorna regolarmente i prezzi e la disponibilità</t>
        </is>
      </c>
    </row>
    <row r="50" ht="20" customHeight="1">
      <c r="A50" s="25" t="inlineStr">
        <is>
          <t>✓ Consulta il foglio Analisi per decisioni sui prezzi</t>
        </is>
      </c>
    </row>
    <row r="51" ht="20" customHeight="1">
      <c r="A51" s="25" t="inlineStr">
        <is>
          <t>✓ Usa i filtri per creare viste personalizzate</t>
        </is>
      </c>
    </row>
    <row r="52" ht="20" customHeight="1">
      <c r="A52" s="25" t="inlineStr">
        <is>
          <t>✓ Esporta in PDF per condividere con clienti</t>
        </is>
      </c>
    </row>
  </sheetData>
  <mergeCells count="45">
    <mergeCell ref="A1:D1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1:D21"/>
    <mergeCell ref="A22:D22"/>
    <mergeCell ref="A24:D24"/>
    <mergeCell ref="A25:D25"/>
    <mergeCell ref="A26:D26"/>
    <mergeCell ref="A27:D27"/>
    <mergeCell ref="A28:D28"/>
    <mergeCell ref="A29:D29"/>
    <mergeCell ref="A30:D30"/>
    <mergeCell ref="A31:D31"/>
    <mergeCell ref="A33:D33"/>
    <mergeCell ref="A34:D34"/>
    <mergeCell ref="A35:D35"/>
    <mergeCell ref="A36:D36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0:D50"/>
    <mergeCell ref="A51:D51"/>
    <mergeCell ref="A52:D5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2026-03-09T14:17:24Z</dcterms:created>
  <dcterms:modified xmlns:dcterms="http://purl.org/dc/terms/" xmlns:xsi="http://www.w3.org/2001/XMLSchema-instance" xsi:type="dcterms:W3CDTF">2026-03-09T14:17:24Z</dcterms:modified>
</cp:coreProperties>
</file>