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notazion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Camere" sheetId="3" state="visible" r:id="rId3"/>
    <sheet xmlns:r="http://schemas.openxmlformats.org/officeDocument/2006/relationships" name="Clienti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E3A8A"/>
      <sz val="20"/>
    </font>
    <font>
      <name val="Arial"/>
      <b val="1"/>
      <color rgb="001E3A8A"/>
      <sz val="14"/>
    </font>
    <font>
      <name val="Arial"/>
      <b val="1"/>
      <color rgb="00FFFFFF"/>
      <sz val="12"/>
    </font>
    <font>
      <name val="Arial"/>
      <b val="1"/>
      <sz val="10"/>
    </font>
    <font>
      <name val="Arial"/>
      <b val="1"/>
      <color rgb="001E3A8A"/>
      <sz val="11"/>
    </font>
    <font>
      <name val="Arial"/>
      <b val="1"/>
      <color rgb="0010B981"/>
      <sz val="11"/>
    </font>
    <font>
      <name val="Arial"/>
      <b val="1"/>
      <color rgb="001E3A8A"/>
      <sz val="18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4" fontId="8" fillId="3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9" fillId="0" borderId="0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Tipologie Camere</a:t>
            </a:r>
          </a:p>
        </rich>
      </tx>
    </title>
    <plotArea>
      <pieChart>
        <varyColors val="1"/>
        <ser>
          <idx val="0"/>
          <order val="0"/>
          <tx>
            <strRef>
              <f>'Dashboard'!C19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'Dashboard'!$B$20:$B$24</f>
            </numRef>
          </cat>
          <val>
            <numRef>
              <f>'Dashboard'!$C$20:$C$24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14" customWidth="1" min="3" max="3"/>
    <col width="10" customWidth="1" min="4" max="4"/>
    <col width="15" customWidth="1" min="5" max="5"/>
    <col width="10" customWidth="1" min="6" max="6"/>
    <col width="20" customWidth="1" min="7" max="7"/>
    <col width="15" customWidth="1" min="8" max="8"/>
    <col width="25" customWidth="1" min="9" max="9"/>
    <col width="10" customWidth="1" min="10" max="10"/>
    <col width="12" customWidth="1" min="11" max="11"/>
    <col width="12" customWidth="1" min="12" max="12"/>
    <col width="12" customWidth="1" min="13" max="13"/>
    <col width="12" customWidth="1" min="14" max="14"/>
    <col width="16" customWidth="1" min="15" max="15"/>
    <col width="18" customWidth="1" min="16" max="16"/>
    <col width="20" customWidth="1" min="17" max="17"/>
    <col width="30" customWidth="1" min="18" max="18"/>
  </cols>
  <sheetData>
    <row r="1">
      <c r="A1" s="1" t="inlineStr">
        <is>
          <t>ID</t>
        </is>
      </c>
      <c r="B1" s="1" t="inlineStr">
        <is>
          <t>Data Check-in</t>
        </is>
      </c>
      <c r="C1" s="1" t="inlineStr">
        <is>
          <t>Data Check-out</t>
        </is>
      </c>
      <c r="D1" s="1" t="inlineStr">
        <is>
          <t>N. Notti</t>
        </is>
      </c>
      <c r="E1" s="1" t="inlineStr">
        <is>
          <t>Tipo Camera</t>
        </is>
      </c>
      <c r="F1" s="1" t="inlineStr">
        <is>
          <t>N. Camera</t>
        </is>
      </c>
      <c r="G1" s="1" t="inlineStr">
        <is>
          <t>Nome Cliente</t>
        </is>
      </c>
      <c r="H1" s="1" t="inlineStr">
        <is>
          <t>Telefono</t>
        </is>
      </c>
      <c r="I1" s="1" t="inlineStr">
        <is>
          <t>Email</t>
        </is>
      </c>
      <c r="J1" s="1" t="inlineStr">
        <is>
          <t>N. Ospiti</t>
        </is>
      </c>
      <c r="K1" s="1" t="inlineStr">
        <is>
          <t>Prezzo/Notte €</t>
        </is>
      </c>
      <c r="L1" s="1" t="inlineStr">
        <is>
          <t>Totale €</t>
        </is>
      </c>
      <c r="M1" s="1" t="inlineStr">
        <is>
          <t>Caparra €</t>
        </is>
      </c>
      <c r="N1" s="1" t="inlineStr">
        <is>
          <t>Saldo €</t>
        </is>
      </c>
      <c r="O1" s="1" t="inlineStr">
        <is>
          <t>Stato Pagamento</t>
        </is>
      </c>
      <c r="P1" s="1" t="inlineStr">
        <is>
          <t>Stato Prenotazione</t>
        </is>
      </c>
      <c r="Q1" s="1" t="inlineStr">
        <is>
          <t>Servizi Extra</t>
        </is>
      </c>
      <c r="R1" s="1" t="inlineStr">
        <is>
          <t>Note</t>
        </is>
      </c>
    </row>
    <row r="2">
      <c r="A2" s="2" t="n">
        <v>1</v>
      </c>
      <c r="B2" s="3" t="inlineStr">
        <is>
          <t>25/03/2026</t>
        </is>
      </c>
      <c r="C2" s="3" t="inlineStr">
        <is>
          <t>03/04/2026</t>
        </is>
      </c>
      <c r="D2" s="2" t="n">
        <v>9</v>
      </c>
      <c r="E2" s="3" t="inlineStr">
        <is>
          <t>Deluxe</t>
        </is>
      </c>
      <c r="F2" s="2" t="n">
        <v>300</v>
      </c>
      <c r="G2" s="3" t="inlineStr">
        <is>
          <t>Laura Bianchi</t>
        </is>
      </c>
      <c r="H2" s="3" t="inlineStr">
        <is>
          <t>+39 312 381 1525</t>
        </is>
      </c>
      <c r="I2" s="3" t="inlineStr">
        <is>
          <t>laura.bianchi@email.it</t>
        </is>
      </c>
      <c r="J2" s="2" t="n">
        <v>1</v>
      </c>
      <c r="K2" s="3" t="n">
        <v>318</v>
      </c>
      <c r="L2" s="3" t="n">
        <v>2862</v>
      </c>
      <c r="M2" s="3" t="n">
        <v>858.6</v>
      </c>
      <c r="N2" s="3" t="n">
        <v>2003.4</v>
      </c>
      <c r="O2" s="3" t="inlineStr">
        <is>
          <t>Pagato Completo</t>
        </is>
      </c>
      <c r="P2" s="3" t="inlineStr">
        <is>
          <t>Confermata</t>
        </is>
      </c>
      <c r="Q2" s="3" t="inlineStr">
        <is>
          <t>WiFi Premium, Mezza Pensione</t>
        </is>
      </c>
      <c r="R2" s="3" t="inlineStr"/>
    </row>
    <row r="3">
      <c r="A3" s="4" t="n">
        <v>2</v>
      </c>
      <c r="B3" s="5" t="inlineStr">
        <is>
          <t>08/03/2026</t>
        </is>
      </c>
      <c r="C3" s="5" t="inlineStr">
        <is>
          <t>10/03/2026</t>
        </is>
      </c>
      <c r="D3" s="4" t="n">
        <v>2</v>
      </c>
      <c r="E3" s="5" t="inlineStr">
        <is>
          <t>Singola</t>
        </is>
      </c>
      <c r="F3" s="4" t="n">
        <v>219</v>
      </c>
      <c r="G3" s="5" t="inlineStr">
        <is>
          <t>Andrea Conti</t>
        </is>
      </c>
      <c r="H3" s="5" t="inlineStr">
        <is>
          <t>+39 315 515 2508</t>
        </is>
      </c>
      <c r="I3" s="5" t="inlineStr">
        <is>
          <t>andrea.conti@email.it</t>
        </is>
      </c>
      <c r="J3" s="4" t="n">
        <v>2</v>
      </c>
      <c r="K3" s="5" t="n">
        <v>76</v>
      </c>
      <c r="L3" s="5" t="n">
        <v>152</v>
      </c>
      <c r="M3" s="5" t="n">
        <v>45.6</v>
      </c>
      <c r="N3" s="5" t="n">
        <v>106.4</v>
      </c>
      <c r="O3" s="5" t="inlineStr">
        <is>
          <t>Pagato Completo</t>
        </is>
      </c>
      <c r="P3" s="5" t="inlineStr">
        <is>
          <t>Cancellata</t>
        </is>
      </c>
      <c r="Q3" s="5" t="inlineStr">
        <is>
          <t>Parcheggio, Colazione, WiFi Premium</t>
        </is>
      </c>
      <c r="R3" s="5" t="inlineStr"/>
    </row>
    <row r="4">
      <c r="A4" s="2" t="n">
        <v>3</v>
      </c>
      <c r="B4" s="3" t="inlineStr">
        <is>
          <t>30/04/2026</t>
        </is>
      </c>
      <c r="C4" s="3" t="inlineStr">
        <is>
          <t>02/05/2026</t>
        </is>
      </c>
      <c r="D4" s="2" t="n">
        <v>2</v>
      </c>
      <c r="E4" s="3" t="inlineStr">
        <is>
          <t>Suite</t>
        </is>
      </c>
      <c r="F4" s="2" t="n">
        <v>141</v>
      </c>
      <c r="G4" s="3" t="inlineStr">
        <is>
          <t>Francesca Marino</t>
        </is>
      </c>
      <c r="H4" s="3" t="inlineStr">
        <is>
          <t>+39 327 571 7059</t>
        </is>
      </c>
      <c r="I4" s="3" t="inlineStr">
        <is>
          <t>francesca.marino@email.it</t>
        </is>
      </c>
      <c r="J4" s="2" t="n">
        <v>1</v>
      </c>
      <c r="K4" s="3" t="n">
        <v>218</v>
      </c>
      <c r="L4" s="3" t="n">
        <v>436</v>
      </c>
      <c r="M4" s="3" t="n">
        <v>130.8</v>
      </c>
      <c r="N4" s="3" t="n">
        <v>305.2</v>
      </c>
      <c r="O4" s="3" t="inlineStr">
        <is>
          <t>Caparra Pagata</t>
        </is>
      </c>
      <c r="P4" s="3" t="inlineStr">
        <is>
          <t>Check-out</t>
        </is>
      </c>
      <c r="Q4" s="3" t="inlineStr">
        <is>
          <t>Spa, Mezza Pensione, Colazione</t>
        </is>
      </c>
      <c r="R4" s="3" t="inlineStr"/>
    </row>
    <row r="5">
      <c r="A5" s="4" t="n">
        <v>4</v>
      </c>
      <c r="B5" s="5" t="inlineStr">
        <is>
          <t>11/02/2026</t>
        </is>
      </c>
      <c r="C5" s="5" t="inlineStr">
        <is>
          <t>17/02/2026</t>
        </is>
      </c>
      <c r="D5" s="4" t="n">
        <v>6</v>
      </c>
      <c r="E5" s="5" t="inlineStr">
        <is>
          <t>Deluxe</t>
        </is>
      </c>
      <c r="F5" s="4" t="n">
        <v>225</v>
      </c>
      <c r="G5" s="5" t="inlineStr">
        <is>
          <t>Francesca Marino</t>
        </is>
      </c>
      <c r="H5" s="5" t="inlineStr">
        <is>
          <t>+39 337 794 5880</t>
        </is>
      </c>
      <c r="I5" s="5" t="inlineStr">
        <is>
          <t>francesca.marino@email.it</t>
        </is>
      </c>
      <c r="J5" s="4" t="n">
        <v>3</v>
      </c>
      <c r="K5" s="5" t="n">
        <v>317</v>
      </c>
      <c r="L5" s="5" t="n">
        <v>1902</v>
      </c>
      <c r="M5" s="5" t="n">
        <v>570.6</v>
      </c>
      <c r="N5" s="5" t="n">
        <v>1331.4</v>
      </c>
      <c r="O5" s="5" t="inlineStr">
        <is>
          <t>Caparra Pagata</t>
        </is>
      </c>
      <c r="P5" s="5" t="inlineStr">
        <is>
          <t>Check-in</t>
        </is>
      </c>
      <c r="Q5" s="5" t="inlineStr">
        <is>
          <t>Parcheggio, Spa</t>
        </is>
      </c>
      <c r="R5" s="5" t="inlineStr"/>
    </row>
    <row r="6">
      <c r="A6" s="2" t="n">
        <v>5</v>
      </c>
      <c r="B6" s="3" t="inlineStr">
        <is>
          <t>18/04/2026</t>
        </is>
      </c>
      <c r="C6" s="3" t="inlineStr">
        <is>
          <t>24/04/2026</t>
        </is>
      </c>
      <c r="D6" s="2" t="n">
        <v>6</v>
      </c>
      <c r="E6" s="3" t="inlineStr">
        <is>
          <t>Deluxe</t>
        </is>
      </c>
      <c r="F6" s="2" t="n">
        <v>309</v>
      </c>
      <c r="G6" s="3" t="inlineStr">
        <is>
          <t>Anna Ferrari</t>
        </is>
      </c>
      <c r="H6" s="3" t="inlineStr">
        <is>
          <t>+39 352 440 7077</t>
        </is>
      </c>
      <c r="I6" s="3" t="inlineStr">
        <is>
          <t>anna.ferrari@email.it</t>
        </is>
      </c>
      <c r="J6" s="2" t="n">
        <v>2</v>
      </c>
      <c r="K6" s="3" t="n">
        <v>308</v>
      </c>
      <c r="L6" s="3" t="n">
        <v>1848</v>
      </c>
      <c r="M6" s="3" t="n">
        <v>554.4</v>
      </c>
      <c r="N6" s="3" t="n">
        <v>1293.6</v>
      </c>
      <c r="O6" s="3" t="inlineStr">
        <is>
          <t>Pagato Completo</t>
        </is>
      </c>
      <c r="P6" s="3" t="inlineStr">
        <is>
          <t>Cancellata</t>
        </is>
      </c>
      <c r="Q6" s="3" t="inlineStr">
        <is>
          <t>Colazione</t>
        </is>
      </c>
      <c r="R6" s="3" t="inlineStr"/>
    </row>
    <row r="7">
      <c r="A7" s="4" t="n">
        <v>6</v>
      </c>
      <c r="B7" s="5" t="inlineStr">
        <is>
          <t>13/02/2026</t>
        </is>
      </c>
      <c r="C7" s="5" t="inlineStr">
        <is>
          <t>16/02/2026</t>
        </is>
      </c>
      <c r="D7" s="4" t="n">
        <v>3</v>
      </c>
      <c r="E7" s="5" t="inlineStr">
        <is>
          <t>Suite</t>
        </is>
      </c>
      <c r="F7" s="4" t="n">
        <v>239</v>
      </c>
      <c r="G7" s="5" t="inlineStr">
        <is>
          <t>Laura Bianchi</t>
        </is>
      </c>
      <c r="H7" s="5" t="inlineStr">
        <is>
          <t>+39 339 132 1081</t>
        </is>
      </c>
      <c r="I7" s="5" t="inlineStr">
        <is>
          <t>laura.bianchi@email.it</t>
        </is>
      </c>
      <c r="J7" s="4" t="n">
        <v>3</v>
      </c>
      <c r="K7" s="5" t="n">
        <v>221</v>
      </c>
      <c r="L7" s="5" t="n">
        <v>663</v>
      </c>
      <c r="M7" s="5" t="n">
        <v>198.9</v>
      </c>
      <c r="N7" s="5" t="n">
        <v>464.1</v>
      </c>
      <c r="O7" s="5" t="inlineStr">
        <is>
          <t>Pagato Completo</t>
        </is>
      </c>
      <c r="P7" s="5" t="inlineStr">
        <is>
          <t>Cancellata</t>
        </is>
      </c>
      <c r="Q7" s="5" t="inlineStr">
        <is>
          <t>Colazione, Parcheggio</t>
        </is>
      </c>
      <c r="R7" s="5" t="inlineStr"/>
    </row>
    <row r="8">
      <c r="A8" s="2" t="n">
        <v>7</v>
      </c>
      <c r="B8" s="3" t="inlineStr">
        <is>
          <t>20/04/2026</t>
        </is>
      </c>
      <c r="C8" s="3" t="inlineStr">
        <is>
          <t>04/05/2026</t>
        </is>
      </c>
      <c r="D8" s="2" t="n">
        <v>14</v>
      </c>
      <c r="E8" s="3" t="inlineStr">
        <is>
          <t>Singola</t>
        </is>
      </c>
      <c r="F8" s="2" t="n">
        <v>267</v>
      </c>
      <c r="G8" s="3" t="inlineStr">
        <is>
          <t>Giulia Romano</t>
        </is>
      </c>
      <c r="H8" s="3" t="inlineStr">
        <is>
          <t>+39 354 137 4661</t>
        </is>
      </c>
      <c r="I8" s="3" t="inlineStr">
        <is>
          <t>giulia.romano@email.it</t>
        </is>
      </c>
      <c r="J8" s="2" t="n">
        <v>1</v>
      </c>
      <c r="K8" s="3" t="n">
        <v>71</v>
      </c>
      <c r="L8" s="3" t="n">
        <v>994</v>
      </c>
      <c r="M8" s="3" t="n">
        <v>298.2</v>
      </c>
      <c r="N8" s="3" t="n">
        <v>695.8</v>
      </c>
      <c r="O8" s="3" t="inlineStr">
        <is>
          <t>Caparra Pagata</t>
        </is>
      </c>
      <c r="P8" s="3" t="inlineStr">
        <is>
          <t>In Attesa</t>
        </is>
      </c>
      <c r="Q8" s="3" t="inlineStr">
        <is>
          <t>Colazione, Mezza Pensione</t>
        </is>
      </c>
      <c r="R8" s="3" t="inlineStr"/>
    </row>
    <row r="9">
      <c r="A9" s="4" t="n">
        <v>8</v>
      </c>
      <c r="B9" s="5" t="inlineStr">
        <is>
          <t>14/04/2026</t>
        </is>
      </c>
      <c r="C9" s="5" t="inlineStr">
        <is>
          <t>21/04/2026</t>
        </is>
      </c>
      <c r="D9" s="4" t="n">
        <v>7</v>
      </c>
      <c r="E9" s="5" t="inlineStr">
        <is>
          <t>Singola</t>
        </is>
      </c>
      <c r="F9" s="4" t="n">
        <v>115</v>
      </c>
      <c r="G9" s="5" t="inlineStr">
        <is>
          <t>Anna Ferrari</t>
        </is>
      </c>
      <c r="H9" s="5" t="inlineStr">
        <is>
          <t>+39 392 851 9888</t>
        </is>
      </c>
      <c r="I9" s="5" t="inlineStr">
        <is>
          <t>anna.ferrari@email.it</t>
        </is>
      </c>
      <c r="J9" s="4" t="n">
        <v>3</v>
      </c>
      <c r="K9" s="5" t="n">
        <v>64</v>
      </c>
      <c r="L9" s="5" t="n">
        <v>448</v>
      </c>
      <c r="M9" s="5" t="n">
        <v>134.4</v>
      </c>
      <c r="N9" s="5" t="n">
        <v>313.6</v>
      </c>
      <c r="O9" s="5" t="inlineStr">
        <is>
          <t>Caparra Pagata</t>
        </is>
      </c>
      <c r="P9" s="5" t="inlineStr">
        <is>
          <t>Confermata</t>
        </is>
      </c>
      <c r="Q9" s="5" t="inlineStr"/>
      <c r="R9" s="5" t="inlineStr"/>
    </row>
    <row r="10">
      <c r="A10" s="2" t="n">
        <v>9</v>
      </c>
      <c r="B10" s="3" t="inlineStr">
        <is>
          <t>21/02/2026</t>
        </is>
      </c>
      <c r="C10" s="3" t="inlineStr">
        <is>
          <t>03/03/2026</t>
        </is>
      </c>
      <c r="D10" s="2" t="n">
        <v>10</v>
      </c>
      <c r="E10" s="3" t="inlineStr">
        <is>
          <t>Suite</t>
        </is>
      </c>
      <c r="F10" s="2" t="n">
        <v>211</v>
      </c>
      <c r="G10" s="3" t="inlineStr">
        <is>
          <t>Andrea Conti</t>
        </is>
      </c>
      <c r="H10" s="3" t="inlineStr">
        <is>
          <t>+39 314 290 7501</t>
        </is>
      </c>
      <c r="I10" s="3" t="inlineStr">
        <is>
          <t>andrea.conti@email.it</t>
        </is>
      </c>
      <c r="J10" s="2" t="n">
        <v>2</v>
      </c>
      <c r="K10" s="3" t="n">
        <v>165</v>
      </c>
      <c r="L10" s="3" t="n">
        <v>1650</v>
      </c>
      <c r="M10" s="3" t="n">
        <v>495</v>
      </c>
      <c r="N10" s="3" t="n">
        <v>1155</v>
      </c>
      <c r="O10" s="3" t="inlineStr">
        <is>
          <t>Non Pagato</t>
        </is>
      </c>
      <c r="P10" s="3" t="inlineStr">
        <is>
          <t>Check-in</t>
        </is>
      </c>
      <c r="Q10" s="3" t="inlineStr"/>
      <c r="R10" s="3" t="inlineStr"/>
    </row>
    <row r="11">
      <c r="A11" s="4" t="n">
        <v>10</v>
      </c>
      <c r="B11" s="5" t="inlineStr">
        <is>
          <t>15/04/2026</t>
        </is>
      </c>
      <c r="C11" s="5" t="inlineStr">
        <is>
          <t>19/04/2026</t>
        </is>
      </c>
      <c r="D11" s="4" t="n">
        <v>4</v>
      </c>
      <c r="E11" s="5" t="inlineStr">
        <is>
          <t>Tripla</t>
        </is>
      </c>
      <c r="F11" s="4" t="n">
        <v>289</v>
      </c>
      <c r="G11" s="5" t="inlineStr">
        <is>
          <t>Marco Colombo</t>
        </is>
      </c>
      <c r="H11" s="5" t="inlineStr">
        <is>
          <t>+39 333 177 8165</t>
        </is>
      </c>
      <c r="I11" s="5" t="inlineStr">
        <is>
          <t>marco.colombo@email.it</t>
        </is>
      </c>
      <c r="J11" s="4" t="n">
        <v>4</v>
      </c>
      <c r="K11" s="5" t="n">
        <v>122</v>
      </c>
      <c r="L11" s="5" t="n">
        <v>488</v>
      </c>
      <c r="M11" s="5" t="n">
        <v>146.4</v>
      </c>
      <c r="N11" s="5" t="n">
        <v>341.6</v>
      </c>
      <c r="O11" s="5" t="inlineStr">
        <is>
          <t>Non Pagato</t>
        </is>
      </c>
      <c r="P11" s="5" t="inlineStr">
        <is>
          <t>In Attesa</t>
        </is>
      </c>
      <c r="Q11" s="5" t="inlineStr"/>
      <c r="R11" s="5" t="inlineStr"/>
    </row>
    <row r="12">
      <c r="A12" s="2" t="n">
        <v>11</v>
      </c>
      <c r="B12" s="3" t="inlineStr">
        <is>
          <t>10/02/2026</t>
        </is>
      </c>
      <c r="C12" s="3" t="inlineStr">
        <is>
          <t>23/02/2026</t>
        </is>
      </c>
      <c r="D12" s="2" t="n">
        <v>13</v>
      </c>
      <c r="E12" s="3" t="inlineStr">
        <is>
          <t>Singola</t>
        </is>
      </c>
      <c r="F12" s="2" t="n">
        <v>330</v>
      </c>
      <c r="G12" s="3" t="inlineStr">
        <is>
          <t>Mario Rossi</t>
        </is>
      </c>
      <c r="H12" s="3" t="inlineStr">
        <is>
          <t>+39 343 837 9560</t>
        </is>
      </c>
      <c r="I12" s="3" t="inlineStr">
        <is>
          <t>mario.rossi@email.it</t>
        </is>
      </c>
      <c r="J12" s="2" t="n">
        <v>4</v>
      </c>
      <c r="K12" s="3" t="n">
        <v>61</v>
      </c>
      <c r="L12" s="3" t="n">
        <v>793</v>
      </c>
      <c r="M12" s="3" t="n">
        <v>237.9</v>
      </c>
      <c r="N12" s="3" t="n">
        <v>555.1</v>
      </c>
      <c r="O12" s="3" t="inlineStr">
        <is>
          <t>Non Pagato</t>
        </is>
      </c>
      <c r="P12" s="3" t="inlineStr">
        <is>
          <t>Confermata</t>
        </is>
      </c>
      <c r="Q12" s="3" t="inlineStr">
        <is>
          <t>Mezza Pensione, WiFi Premium</t>
        </is>
      </c>
      <c r="R12" s="3" t="inlineStr"/>
    </row>
    <row r="13">
      <c r="A13" s="4" t="n">
        <v>12</v>
      </c>
      <c r="B13" s="5" t="inlineStr">
        <is>
          <t>08/05/2026</t>
        </is>
      </c>
      <c r="C13" s="5" t="inlineStr">
        <is>
          <t>15/05/2026</t>
        </is>
      </c>
      <c r="D13" s="4" t="n">
        <v>7</v>
      </c>
      <c r="E13" s="5" t="inlineStr">
        <is>
          <t>Doppia</t>
        </is>
      </c>
      <c r="F13" s="4" t="n">
        <v>191</v>
      </c>
      <c r="G13" s="5" t="inlineStr">
        <is>
          <t>Andrea Conti</t>
        </is>
      </c>
      <c r="H13" s="5" t="inlineStr">
        <is>
          <t>+39 352 110 4224</t>
        </is>
      </c>
      <c r="I13" s="5" t="inlineStr">
        <is>
          <t>andrea.conti@email.it</t>
        </is>
      </c>
      <c r="J13" s="4" t="n">
        <v>1</v>
      </c>
      <c r="K13" s="5" t="n">
        <v>96</v>
      </c>
      <c r="L13" s="5" t="n">
        <v>672</v>
      </c>
      <c r="M13" s="5" t="n">
        <v>201.6</v>
      </c>
      <c r="N13" s="5" t="n">
        <v>470.4</v>
      </c>
      <c r="O13" s="5" t="inlineStr">
        <is>
          <t>Pagato Completo</t>
        </is>
      </c>
      <c r="P13" s="5" t="inlineStr">
        <is>
          <t>Confermata</t>
        </is>
      </c>
      <c r="Q13" s="5" t="inlineStr">
        <is>
          <t>Spa, Colazione</t>
        </is>
      </c>
      <c r="R13" s="5" t="inlineStr"/>
    </row>
    <row r="14">
      <c r="A14" s="2" t="n">
        <v>13</v>
      </c>
      <c r="B14" s="3" t="inlineStr">
        <is>
          <t>03/03/2026</t>
        </is>
      </c>
      <c r="C14" s="3" t="inlineStr">
        <is>
          <t>12/03/2026</t>
        </is>
      </c>
      <c r="D14" s="2" t="n">
        <v>9</v>
      </c>
      <c r="E14" s="3" t="inlineStr">
        <is>
          <t>Doppia</t>
        </is>
      </c>
      <c r="F14" s="2" t="n">
        <v>120</v>
      </c>
      <c r="G14" s="3" t="inlineStr">
        <is>
          <t>Marco Colombo</t>
        </is>
      </c>
      <c r="H14" s="3" t="inlineStr">
        <is>
          <t>+39 330 752 1987</t>
        </is>
      </c>
      <c r="I14" s="3" t="inlineStr">
        <is>
          <t>marco.colombo@email.it</t>
        </is>
      </c>
      <c r="J14" s="2" t="n">
        <v>3</v>
      </c>
      <c r="K14" s="3" t="n">
        <v>102</v>
      </c>
      <c r="L14" s="3" t="n">
        <v>918</v>
      </c>
      <c r="M14" s="3" t="n">
        <v>275.4</v>
      </c>
      <c r="N14" s="3" t="n">
        <v>642.6</v>
      </c>
      <c r="O14" s="3" t="inlineStr">
        <is>
          <t>Pagato Completo</t>
        </is>
      </c>
      <c r="P14" s="3" t="inlineStr">
        <is>
          <t>Check-in</t>
        </is>
      </c>
      <c r="Q14" s="3" t="inlineStr">
        <is>
          <t>Spa, Colazione</t>
        </is>
      </c>
      <c r="R14" s="3" t="inlineStr"/>
    </row>
    <row r="15">
      <c r="A15" s="4" t="n">
        <v>14</v>
      </c>
      <c r="B15" s="5" t="inlineStr">
        <is>
          <t>05/05/2026</t>
        </is>
      </c>
      <c r="C15" s="5" t="inlineStr">
        <is>
          <t>15/05/2026</t>
        </is>
      </c>
      <c r="D15" s="4" t="n">
        <v>10</v>
      </c>
      <c r="E15" s="5" t="inlineStr">
        <is>
          <t>Singola</t>
        </is>
      </c>
      <c r="F15" s="4" t="n">
        <v>278</v>
      </c>
      <c r="G15" s="5" t="inlineStr">
        <is>
          <t>Marco Colombo</t>
        </is>
      </c>
      <c r="H15" s="5" t="inlineStr">
        <is>
          <t>+39 387 905 9520</t>
        </is>
      </c>
      <c r="I15" s="5" t="inlineStr">
        <is>
          <t>marco.colombo@email.it</t>
        </is>
      </c>
      <c r="J15" s="4" t="n">
        <v>3</v>
      </c>
      <c r="K15" s="5" t="n">
        <v>88</v>
      </c>
      <c r="L15" s="5" t="n">
        <v>880</v>
      </c>
      <c r="M15" s="5" t="n">
        <v>264</v>
      </c>
      <c r="N15" s="5" t="n">
        <v>616</v>
      </c>
      <c r="O15" s="5" t="inlineStr">
        <is>
          <t>Non Pagato</t>
        </is>
      </c>
      <c r="P15" s="5" t="inlineStr">
        <is>
          <t>In Attesa</t>
        </is>
      </c>
      <c r="Q15" s="5" t="inlineStr"/>
      <c r="R15" s="5" t="inlineStr"/>
    </row>
    <row r="16">
      <c r="A16" s="2" t="n">
        <v>15</v>
      </c>
      <c r="B16" s="3" t="inlineStr">
        <is>
          <t>17/03/2026</t>
        </is>
      </c>
      <c r="C16" s="3" t="inlineStr">
        <is>
          <t>28/03/2026</t>
        </is>
      </c>
      <c r="D16" s="2" t="n">
        <v>11</v>
      </c>
      <c r="E16" s="3" t="inlineStr">
        <is>
          <t>Singola</t>
        </is>
      </c>
      <c r="F16" s="2" t="n">
        <v>190</v>
      </c>
      <c r="G16" s="3" t="inlineStr">
        <is>
          <t>Mario Rossi</t>
        </is>
      </c>
      <c r="H16" s="3" t="inlineStr">
        <is>
          <t>+39 396 668 7907</t>
        </is>
      </c>
      <c r="I16" s="3" t="inlineStr">
        <is>
          <t>mario.rossi@email.it</t>
        </is>
      </c>
      <c r="J16" s="2" t="n">
        <v>3</v>
      </c>
      <c r="K16" s="3" t="n">
        <v>85</v>
      </c>
      <c r="L16" s="3" t="n">
        <v>935</v>
      </c>
      <c r="M16" s="3" t="n">
        <v>280.5</v>
      </c>
      <c r="N16" s="3" t="n">
        <v>654.5</v>
      </c>
      <c r="O16" s="3" t="inlineStr">
        <is>
          <t>Caparra Pagata</t>
        </is>
      </c>
      <c r="P16" s="3" t="inlineStr">
        <is>
          <t>Check-in</t>
        </is>
      </c>
      <c r="Q16" s="3" t="inlineStr"/>
      <c r="R16" s="3" t="inlineStr"/>
    </row>
    <row r="17">
      <c r="A17" s="4" t="n">
        <v>16</v>
      </c>
      <c r="B17" s="5" t="inlineStr">
        <is>
          <t>01/05/2026</t>
        </is>
      </c>
      <c r="C17" s="5" t="inlineStr">
        <is>
          <t>08/05/2026</t>
        </is>
      </c>
      <c r="D17" s="4" t="n">
        <v>7</v>
      </c>
      <c r="E17" s="5" t="inlineStr">
        <is>
          <t>Doppia</t>
        </is>
      </c>
      <c r="F17" s="4" t="n">
        <v>205</v>
      </c>
      <c r="G17" s="5" t="inlineStr">
        <is>
          <t>Francesca Marino</t>
        </is>
      </c>
      <c r="H17" s="5" t="inlineStr">
        <is>
          <t>+39 363 254 8009</t>
        </is>
      </c>
      <c r="I17" s="5" t="inlineStr">
        <is>
          <t>francesca.marino@email.it</t>
        </is>
      </c>
      <c r="J17" s="4" t="n">
        <v>1</v>
      </c>
      <c r="K17" s="5" t="n">
        <v>107</v>
      </c>
      <c r="L17" s="5" t="n">
        <v>749</v>
      </c>
      <c r="M17" s="5" t="n">
        <v>224.7</v>
      </c>
      <c r="N17" s="5" t="n">
        <v>524.3</v>
      </c>
      <c r="O17" s="5" t="inlineStr">
        <is>
          <t>Pagato Completo</t>
        </is>
      </c>
      <c r="P17" s="5" t="inlineStr">
        <is>
          <t>Check-out</t>
        </is>
      </c>
      <c r="Q17" s="5" t="inlineStr">
        <is>
          <t>Pensione Completa, Colazione, Parcheggio</t>
        </is>
      </c>
      <c r="R17" s="5" t="inlineStr"/>
    </row>
    <row r="18">
      <c r="A18" s="2" t="n">
        <v>17</v>
      </c>
      <c r="B18" s="3" t="inlineStr">
        <is>
          <t>03/05/2026</t>
        </is>
      </c>
      <c r="C18" s="3" t="inlineStr">
        <is>
          <t>17/05/2026</t>
        </is>
      </c>
      <c r="D18" s="2" t="n">
        <v>14</v>
      </c>
      <c r="E18" s="3" t="inlineStr">
        <is>
          <t>Deluxe</t>
        </is>
      </c>
      <c r="F18" s="2" t="n">
        <v>119</v>
      </c>
      <c r="G18" s="3" t="inlineStr">
        <is>
          <t>Marco Colombo</t>
        </is>
      </c>
      <c r="H18" s="3" t="inlineStr">
        <is>
          <t>+39 317 385 6313</t>
        </is>
      </c>
      <c r="I18" s="3" t="inlineStr">
        <is>
          <t>marco.colombo@email.it</t>
        </is>
      </c>
      <c r="J18" s="2" t="n">
        <v>3</v>
      </c>
      <c r="K18" s="3" t="n">
        <v>280</v>
      </c>
      <c r="L18" s="3" t="n">
        <v>3920</v>
      </c>
      <c r="M18" s="3" t="n">
        <v>1176</v>
      </c>
      <c r="N18" s="3" t="n">
        <v>2744</v>
      </c>
      <c r="O18" s="3" t="inlineStr">
        <is>
          <t>Pagato Completo</t>
        </is>
      </c>
      <c r="P18" s="3" t="inlineStr">
        <is>
          <t>Check-out</t>
        </is>
      </c>
      <c r="Q18" s="3" t="inlineStr">
        <is>
          <t>Mezza Pensione, Pensione Completa</t>
        </is>
      </c>
      <c r="R18" s="3" t="inlineStr"/>
    </row>
    <row r="19">
      <c r="A19" s="4" t="n">
        <v>18</v>
      </c>
      <c r="B19" s="5" t="inlineStr">
        <is>
          <t>24/04/2026</t>
        </is>
      </c>
      <c r="C19" s="5" t="inlineStr">
        <is>
          <t>03/05/2026</t>
        </is>
      </c>
      <c r="D19" s="4" t="n">
        <v>9</v>
      </c>
      <c r="E19" s="5" t="inlineStr">
        <is>
          <t>Deluxe</t>
        </is>
      </c>
      <c r="F19" s="4" t="n">
        <v>111</v>
      </c>
      <c r="G19" s="5" t="inlineStr">
        <is>
          <t>Paolo Moretti</t>
        </is>
      </c>
      <c r="H19" s="5" t="inlineStr">
        <is>
          <t>+39 343 423 3097</t>
        </is>
      </c>
      <c r="I19" s="5" t="inlineStr">
        <is>
          <t>paolo.moretti@email.it</t>
        </is>
      </c>
      <c r="J19" s="4" t="n">
        <v>2</v>
      </c>
      <c r="K19" s="5" t="n">
        <v>240</v>
      </c>
      <c r="L19" s="5" t="n">
        <v>2160</v>
      </c>
      <c r="M19" s="5" t="n">
        <v>648</v>
      </c>
      <c r="N19" s="5" t="n">
        <v>1512</v>
      </c>
      <c r="O19" s="5" t="inlineStr">
        <is>
          <t>Pagato Completo</t>
        </is>
      </c>
      <c r="P19" s="5" t="inlineStr">
        <is>
          <t>Confermata</t>
        </is>
      </c>
      <c r="Q19" s="5" t="inlineStr">
        <is>
          <t>Colazione, WiFi Premium, Pensione Completa</t>
        </is>
      </c>
      <c r="R19" s="5" t="inlineStr"/>
    </row>
    <row r="20">
      <c r="A20" s="2" t="n">
        <v>19</v>
      </c>
      <c r="B20" s="3" t="inlineStr">
        <is>
          <t>29/04/2026</t>
        </is>
      </c>
      <c r="C20" s="3" t="inlineStr">
        <is>
          <t>03/05/2026</t>
        </is>
      </c>
      <c r="D20" s="2" t="n">
        <v>4</v>
      </c>
      <c r="E20" s="3" t="inlineStr">
        <is>
          <t>Tripla</t>
        </is>
      </c>
      <c r="F20" s="2" t="n">
        <v>182</v>
      </c>
      <c r="G20" s="3" t="inlineStr">
        <is>
          <t>Anna Ferrari</t>
        </is>
      </c>
      <c r="H20" s="3" t="inlineStr">
        <is>
          <t>+39 335 459 8714</t>
        </is>
      </c>
      <c r="I20" s="3" t="inlineStr">
        <is>
          <t>anna.ferrari@email.it</t>
        </is>
      </c>
      <c r="J20" s="2" t="n">
        <v>2</v>
      </c>
      <c r="K20" s="3" t="n">
        <v>125</v>
      </c>
      <c r="L20" s="3" t="n">
        <v>500</v>
      </c>
      <c r="M20" s="3" t="n">
        <v>150</v>
      </c>
      <c r="N20" s="3" t="n">
        <v>350</v>
      </c>
      <c r="O20" s="3" t="inlineStr">
        <is>
          <t>Pagato Completo</t>
        </is>
      </c>
      <c r="P20" s="3" t="inlineStr">
        <is>
          <t>Check-out</t>
        </is>
      </c>
      <c r="Q20" s="3" t="inlineStr">
        <is>
          <t>Pensione Completa, Colazione, Spa</t>
        </is>
      </c>
      <c r="R20" s="3" t="inlineStr"/>
    </row>
    <row r="21">
      <c r="A21" s="4" t="n">
        <v>20</v>
      </c>
      <c r="B21" s="5" t="inlineStr">
        <is>
          <t>28/03/2026</t>
        </is>
      </c>
      <c r="C21" s="5" t="inlineStr">
        <is>
          <t>29/03/2026</t>
        </is>
      </c>
      <c r="D21" s="4" t="n">
        <v>1</v>
      </c>
      <c r="E21" s="5" t="inlineStr">
        <is>
          <t>Suite</t>
        </is>
      </c>
      <c r="F21" s="4" t="n">
        <v>345</v>
      </c>
      <c r="G21" s="5" t="inlineStr">
        <is>
          <t>Paolo Moretti</t>
        </is>
      </c>
      <c r="H21" s="5" t="inlineStr">
        <is>
          <t>+39 381 905 8542</t>
        </is>
      </c>
      <c r="I21" s="5" t="inlineStr">
        <is>
          <t>paolo.moretti@email.it</t>
        </is>
      </c>
      <c r="J21" s="4" t="n">
        <v>3</v>
      </c>
      <c r="K21" s="5" t="n">
        <v>218</v>
      </c>
      <c r="L21" s="5" t="n">
        <v>218</v>
      </c>
      <c r="M21" s="5" t="n">
        <v>65.40000000000001</v>
      </c>
      <c r="N21" s="5" t="n">
        <v>152.6</v>
      </c>
      <c r="O21" s="5" t="inlineStr">
        <is>
          <t>Caparra Pagata</t>
        </is>
      </c>
      <c r="P21" s="5" t="inlineStr">
        <is>
          <t>Check-out</t>
        </is>
      </c>
      <c r="Q21" s="5" t="inlineStr">
        <is>
          <t>Parcheggio, Spa, Pensione Completa</t>
        </is>
      </c>
      <c r="R21" s="5" t="inlineStr"/>
    </row>
    <row r="22">
      <c r="A22" s="2" t="n">
        <v>21</v>
      </c>
      <c r="B22" s="3" t="inlineStr">
        <is>
          <t>01/05/2026</t>
        </is>
      </c>
      <c r="C22" s="3" t="inlineStr">
        <is>
          <t>08/05/2026</t>
        </is>
      </c>
      <c r="D22" s="2" t="n">
        <v>7</v>
      </c>
      <c r="E22" s="3" t="inlineStr">
        <is>
          <t>Singola</t>
        </is>
      </c>
      <c r="F22" s="2" t="n">
        <v>109</v>
      </c>
      <c r="G22" s="3" t="inlineStr">
        <is>
          <t>Laura Bianchi</t>
        </is>
      </c>
      <c r="H22" s="3" t="inlineStr">
        <is>
          <t>+39 389 412 7957</t>
        </is>
      </c>
      <c r="I22" s="3" t="inlineStr">
        <is>
          <t>laura.bianchi@email.it</t>
        </is>
      </c>
      <c r="J22" s="2" t="n">
        <v>1</v>
      </c>
      <c r="K22" s="3" t="n">
        <v>80</v>
      </c>
      <c r="L22" s="3" t="n">
        <v>560</v>
      </c>
      <c r="M22" s="3" t="n">
        <v>168</v>
      </c>
      <c r="N22" s="3" t="n">
        <v>392</v>
      </c>
      <c r="O22" s="3" t="inlineStr">
        <is>
          <t>Pagato Completo</t>
        </is>
      </c>
      <c r="P22" s="3" t="inlineStr">
        <is>
          <t>Cancellata</t>
        </is>
      </c>
      <c r="Q22" s="3" t="inlineStr"/>
      <c r="R22" s="3" t="inlineStr"/>
    </row>
    <row r="23">
      <c r="A23" s="4" t="n">
        <v>22</v>
      </c>
      <c r="B23" s="5" t="inlineStr">
        <is>
          <t>06/05/2026</t>
        </is>
      </c>
      <c r="C23" s="5" t="inlineStr">
        <is>
          <t>11/05/2026</t>
        </is>
      </c>
      <c r="D23" s="4" t="n">
        <v>5</v>
      </c>
      <c r="E23" s="5" t="inlineStr">
        <is>
          <t>Doppia</t>
        </is>
      </c>
      <c r="F23" s="4" t="n">
        <v>122</v>
      </c>
      <c r="G23" s="5" t="inlineStr">
        <is>
          <t>Paolo Moretti</t>
        </is>
      </c>
      <c r="H23" s="5" t="inlineStr">
        <is>
          <t>+39 340 562 1476</t>
        </is>
      </c>
      <c r="I23" s="5" t="inlineStr">
        <is>
          <t>paolo.moretti@email.it</t>
        </is>
      </c>
      <c r="J23" s="4" t="n">
        <v>1</v>
      </c>
      <c r="K23" s="5" t="n">
        <v>110</v>
      </c>
      <c r="L23" s="5" t="n">
        <v>550</v>
      </c>
      <c r="M23" s="5" t="n">
        <v>165</v>
      </c>
      <c r="N23" s="5" t="n">
        <v>385</v>
      </c>
      <c r="O23" s="5" t="inlineStr">
        <is>
          <t>Caparra Pagata</t>
        </is>
      </c>
      <c r="P23" s="5" t="inlineStr">
        <is>
          <t>Cancellata</t>
        </is>
      </c>
      <c r="Q23" s="5" t="inlineStr"/>
      <c r="R23" s="5" t="inlineStr"/>
    </row>
    <row r="24">
      <c r="A24" s="2" t="n">
        <v>23</v>
      </c>
      <c r="B24" s="3" t="inlineStr">
        <is>
          <t>21/02/2026</t>
        </is>
      </c>
      <c r="C24" s="3" t="inlineStr">
        <is>
          <t>07/03/2026</t>
        </is>
      </c>
      <c r="D24" s="2" t="n">
        <v>14</v>
      </c>
      <c r="E24" s="3" t="inlineStr">
        <is>
          <t>Suite</t>
        </is>
      </c>
      <c r="F24" s="2" t="n">
        <v>281</v>
      </c>
      <c r="G24" s="3" t="inlineStr">
        <is>
          <t>Giuseppe Verdi</t>
        </is>
      </c>
      <c r="H24" s="3" t="inlineStr">
        <is>
          <t>+39 327 678 7137</t>
        </is>
      </c>
      <c r="I24" s="3" t="inlineStr">
        <is>
          <t>giuseppe.verdi@email.it</t>
        </is>
      </c>
      <c r="J24" s="2" t="n">
        <v>1</v>
      </c>
      <c r="K24" s="3" t="n">
        <v>150</v>
      </c>
      <c r="L24" s="3" t="n">
        <v>2100</v>
      </c>
      <c r="M24" s="3" t="n">
        <v>630</v>
      </c>
      <c r="N24" s="3" t="n">
        <v>1470</v>
      </c>
      <c r="O24" s="3" t="inlineStr">
        <is>
          <t>Caparra Pagata</t>
        </is>
      </c>
      <c r="P24" s="3" t="inlineStr">
        <is>
          <t>Check-out</t>
        </is>
      </c>
      <c r="Q24" s="3" t="inlineStr"/>
      <c r="R24" s="3" t="inlineStr"/>
    </row>
    <row r="25">
      <c r="A25" s="4" t="n">
        <v>24</v>
      </c>
      <c r="B25" s="5" t="inlineStr">
        <is>
          <t>08/02/2026</t>
        </is>
      </c>
      <c r="C25" s="5" t="inlineStr">
        <is>
          <t>22/02/2026</t>
        </is>
      </c>
      <c r="D25" s="4" t="n">
        <v>14</v>
      </c>
      <c r="E25" s="5" t="inlineStr">
        <is>
          <t>Deluxe</t>
        </is>
      </c>
      <c r="F25" s="4" t="n">
        <v>181</v>
      </c>
      <c r="G25" s="5" t="inlineStr">
        <is>
          <t>Elena Ricci</t>
        </is>
      </c>
      <c r="H25" s="5" t="inlineStr">
        <is>
          <t>+39 328 832 2532</t>
        </is>
      </c>
      <c r="I25" s="5" t="inlineStr">
        <is>
          <t>elena.ricci@email.it</t>
        </is>
      </c>
      <c r="J25" s="4" t="n">
        <v>1</v>
      </c>
      <c r="K25" s="5" t="n">
        <v>350</v>
      </c>
      <c r="L25" s="5" t="n">
        <v>4900</v>
      </c>
      <c r="M25" s="5" t="n">
        <v>1470</v>
      </c>
      <c r="N25" s="5" t="n">
        <v>3430</v>
      </c>
      <c r="O25" s="5" t="inlineStr">
        <is>
          <t>Pagato Completo</t>
        </is>
      </c>
      <c r="P25" s="5" t="inlineStr">
        <is>
          <t>In Attesa</t>
        </is>
      </c>
      <c r="Q25" s="5" t="inlineStr">
        <is>
          <t>Spa</t>
        </is>
      </c>
      <c r="R25" s="5" t="inlineStr"/>
    </row>
    <row r="26">
      <c r="A26" s="2" t="n">
        <v>25</v>
      </c>
      <c r="B26" s="3" t="inlineStr">
        <is>
          <t>31/03/2026</t>
        </is>
      </c>
      <c r="C26" s="3" t="inlineStr">
        <is>
          <t>13/04/2026</t>
        </is>
      </c>
      <c r="D26" s="2" t="n">
        <v>13</v>
      </c>
      <c r="E26" s="3" t="inlineStr">
        <is>
          <t>Deluxe</t>
        </is>
      </c>
      <c r="F26" s="2" t="n">
        <v>163</v>
      </c>
      <c r="G26" s="3" t="inlineStr">
        <is>
          <t>Andrea Conti</t>
        </is>
      </c>
      <c r="H26" s="3" t="inlineStr">
        <is>
          <t>+39 361 259 7271</t>
        </is>
      </c>
      <c r="I26" s="3" t="inlineStr">
        <is>
          <t>andrea.conti@email.it</t>
        </is>
      </c>
      <c r="J26" s="2" t="n">
        <v>3</v>
      </c>
      <c r="K26" s="3" t="n">
        <v>217</v>
      </c>
      <c r="L26" s="3" t="n">
        <v>2821</v>
      </c>
      <c r="M26" s="3" t="n">
        <v>846.3</v>
      </c>
      <c r="N26" s="3" t="n">
        <v>1974.7</v>
      </c>
      <c r="O26" s="3" t="inlineStr">
        <is>
          <t>Pagato Completo</t>
        </is>
      </c>
      <c r="P26" s="3" t="inlineStr">
        <is>
          <t>Check-out</t>
        </is>
      </c>
      <c r="Q26" s="3" t="inlineStr">
        <is>
          <t>Pensione Completa</t>
        </is>
      </c>
      <c r="R26" s="3" t="inlineStr"/>
    </row>
    <row r="27">
      <c r="A27" s="4" t="n">
        <v>26</v>
      </c>
      <c r="B27" s="5" t="inlineStr">
        <is>
          <t>14/03/2026</t>
        </is>
      </c>
      <c r="C27" s="5" t="inlineStr">
        <is>
          <t>23/03/2026</t>
        </is>
      </c>
      <c r="D27" s="4" t="n">
        <v>9</v>
      </c>
      <c r="E27" s="5" t="inlineStr">
        <is>
          <t>Tripla</t>
        </is>
      </c>
      <c r="F27" s="4" t="n">
        <v>204</v>
      </c>
      <c r="G27" s="5" t="inlineStr">
        <is>
          <t>Anna Ferrari</t>
        </is>
      </c>
      <c r="H27" s="5" t="inlineStr">
        <is>
          <t>+39 384 153 7175</t>
        </is>
      </c>
      <c r="I27" s="5" t="inlineStr">
        <is>
          <t>anna.ferrari@email.it</t>
        </is>
      </c>
      <c r="J27" s="4" t="n">
        <v>3</v>
      </c>
      <c r="K27" s="5" t="n">
        <v>135</v>
      </c>
      <c r="L27" s="5" t="n">
        <v>1215</v>
      </c>
      <c r="M27" s="5" t="n">
        <v>364.5</v>
      </c>
      <c r="N27" s="5" t="n">
        <v>850.5</v>
      </c>
      <c r="O27" s="5" t="inlineStr">
        <is>
          <t>Caparra Pagata</t>
        </is>
      </c>
      <c r="P27" s="5" t="inlineStr">
        <is>
          <t>Check-in</t>
        </is>
      </c>
      <c r="Q27" s="5" t="inlineStr">
        <is>
          <t>Pensione Completa, Spa</t>
        </is>
      </c>
      <c r="R27" s="5" t="inlineStr"/>
    </row>
    <row r="28">
      <c r="A28" s="2" t="n">
        <v>27</v>
      </c>
      <c r="B28" s="3" t="inlineStr">
        <is>
          <t>31/03/2026</t>
        </is>
      </c>
      <c r="C28" s="3" t="inlineStr">
        <is>
          <t>02/04/2026</t>
        </is>
      </c>
      <c r="D28" s="2" t="n">
        <v>2</v>
      </c>
      <c r="E28" s="3" t="inlineStr">
        <is>
          <t>Tripla</t>
        </is>
      </c>
      <c r="F28" s="2" t="n">
        <v>230</v>
      </c>
      <c r="G28" s="3" t="inlineStr">
        <is>
          <t>Mario Rossi</t>
        </is>
      </c>
      <c r="H28" s="3" t="inlineStr">
        <is>
          <t>+39 353 753 1089</t>
        </is>
      </c>
      <c r="I28" s="3" t="inlineStr">
        <is>
          <t>mario.rossi@email.it</t>
        </is>
      </c>
      <c r="J28" s="2" t="n">
        <v>4</v>
      </c>
      <c r="K28" s="3" t="n">
        <v>140</v>
      </c>
      <c r="L28" s="3" t="n">
        <v>280</v>
      </c>
      <c r="M28" s="3" t="n">
        <v>84</v>
      </c>
      <c r="N28" s="3" t="n">
        <v>196</v>
      </c>
      <c r="O28" s="3" t="inlineStr">
        <is>
          <t>Non Pagato</t>
        </is>
      </c>
      <c r="P28" s="3" t="inlineStr">
        <is>
          <t>Confermata</t>
        </is>
      </c>
      <c r="Q28" s="3" t="inlineStr">
        <is>
          <t>Spa</t>
        </is>
      </c>
      <c r="R28" s="3" t="inlineStr"/>
    </row>
    <row r="29">
      <c r="A29" s="4" t="n">
        <v>28</v>
      </c>
      <c r="B29" s="5" t="inlineStr">
        <is>
          <t>25/03/2026</t>
        </is>
      </c>
      <c r="C29" s="5" t="inlineStr">
        <is>
          <t>02/04/2026</t>
        </is>
      </c>
      <c r="D29" s="4" t="n">
        <v>8</v>
      </c>
      <c r="E29" s="5" t="inlineStr">
        <is>
          <t>Tripla</t>
        </is>
      </c>
      <c r="F29" s="4" t="n">
        <v>246</v>
      </c>
      <c r="G29" s="5" t="inlineStr">
        <is>
          <t>Anna Ferrari</t>
        </is>
      </c>
      <c r="H29" s="5" t="inlineStr">
        <is>
          <t>+39 387 481 8432</t>
        </is>
      </c>
      <c r="I29" s="5" t="inlineStr">
        <is>
          <t>anna.ferrari@email.it</t>
        </is>
      </c>
      <c r="J29" s="4" t="n">
        <v>2</v>
      </c>
      <c r="K29" s="5" t="n">
        <v>138</v>
      </c>
      <c r="L29" s="5" t="n">
        <v>1104</v>
      </c>
      <c r="M29" s="5" t="n">
        <v>331.2</v>
      </c>
      <c r="N29" s="5" t="n">
        <v>772.8</v>
      </c>
      <c r="O29" s="5" t="inlineStr">
        <is>
          <t>Pagato Completo</t>
        </is>
      </c>
      <c r="P29" s="5" t="inlineStr">
        <is>
          <t>Confermata</t>
        </is>
      </c>
      <c r="Q29" s="5" t="inlineStr">
        <is>
          <t>Colazione</t>
        </is>
      </c>
      <c r="R29" s="5" t="inlineStr"/>
    </row>
    <row r="30">
      <c r="A30" s="2" t="n">
        <v>29</v>
      </c>
      <c r="B30" s="3" t="inlineStr">
        <is>
          <t>04/04/2026</t>
        </is>
      </c>
      <c r="C30" s="3" t="inlineStr">
        <is>
          <t>14/04/2026</t>
        </is>
      </c>
      <c r="D30" s="2" t="n">
        <v>10</v>
      </c>
      <c r="E30" s="3" t="inlineStr">
        <is>
          <t>Doppia</t>
        </is>
      </c>
      <c r="F30" s="2" t="n">
        <v>130</v>
      </c>
      <c r="G30" s="3" t="inlineStr">
        <is>
          <t>Giuseppe Verdi</t>
        </is>
      </c>
      <c r="H30" s="3" t="inlineStr">
        <is>
          <t>+39 337 811 2606</t>
        </is>
      </c>
      <c r="I30" s="3" t="inlineStr">
        <is>
          <t>giuseppe.verdi@email.it</t>
        </is>
      </c>
      <c r="J30" s="2" t="n">
        <v>1</v>
      </c>
      <c r="K30" s="3" t="n">
        <v>118</v>
      </c>
      <c r="L30" s="3" t="n">
        <v>1180</v>
      </c>
      <c r="M30" s="3" t="n">
        <v>354</v>
      </c>
      <c r="N30" s="3" t="n">
        <v>826</v>
      </c>
      <c r="O30" s="3" t="inlineStr">
        <is>
          <t>Non Pagato</t>
        </is>
      </c>
      <c r="P30" s="3" t="inlineStr">
        <is>
          <t>Check-in</t>
        </is>
      </c>
      <c r="Q30" s="3" t="inlineStr">
        <is>
          <t>Parcheggio</t>
        </is>
      </c>
      <c r="R30" s="3" t="inlineStr"/>
    </row>
    <row r="31">
      <c r="A31" s="4" t="n">
        <v>30</v>
      </c>
      <c r="B31" s="5" t="inlineStr">
        <is>
          <t>31/03/2026</t>
        </is>
      </c>
      <c r="C31" s="5" t="inlineStr">
        <is>
          <t>12/04/2026</t>
        </is>
      </c>
      <c r="D31" s="4" t="n">
        <v>12</v>
      </c>
      <c r="E31" s="5" t="inlineStr">
        <is>
          <t>Doppia</t>
        </is>
      </c>
      <c r="F31" s="4" t="n">
        <v>144</v>
      </c>
      <c r="G31" s="5" t="inlineStr">
        <is>
          <t>Marco Colombo</t>
        </is>
      </c>
      <c r="H31" s="5" t="inlineStr">
        <is>
          <t>+39 339 760 6325</t>
        </is>
      </c>
      <c r="I31" s="5" t="inlineStr">
        <is>
          <t>marco.colombo@email.it</t>
        </is>
      </c>
      <c r="J31" s="4" t="n">
        <v>2</v>
      </c>
      <c r="K31" s="5" t="n">
        <v>108</v>
      </c>
      <c r="L31" s="5" t="n">
        <v>1296</v>
      </c>
      <c r="M31" s="5" t="n">
        <v>388.8</v>
      </c>
      <c r="N31" s="5" t="n">
        <v>907.2</v>
      </c>
      <c r="O31" s="5" t="inlineStr">
        <is>
          <t>Pagato Completo</t>
        </is>
      </c>
      <c r="P31" s="5" t="inlineStr">
        <is>
          <t>Check-out</t>
        </is>
      </c>
      <c r="Q31" s="5" t="inlineStr">
        <is>
          <t>Mezza Pensione, WiFi Premium</t>
        </is>
      </c>
      <c r="R31" s="5" t="inlineStr"/>
    </row>
  </sheetData>
  <dataValidations count="3">
    <dataValidation sqref="E2:E1000" showErrorMessage="1" showInputMessage="1" allowBlank="0" type="list">
      <formula1>"Singola,Doppia,Tripla,Suite,Deluxe"</formula1>
    </dataValidation>
    <dataValidation sqref="O2:O1000" showErrorMessage="1" showInputMessage="1" allowBlank="0" type="list">
      <formula1>"Non Pagato,Caparra Pagata,Pagato Completo"</formula1>
    </dataValidation>
    <dataValidation sqref="P2:P1000" showErrorMessage="1" showInputMessage="1" allowBlank="0" type="list">
      <formula1>"Confermata,In Attesa,Check-in,Check-out,Cancellata"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24"/>
  <sheetViews>
    <sheetView workbookViewId="0">
      <selection activeCell="A1" sqref="A1"/>
    </sheetView>
  </sheetViews>
  <sheetFormatPr baseColWidth="8" defaultRowHeight="15"/>
  <cols>
    <col width="25" customWidth="1" min="2" max="2"/>
    <col width="20" customWidth="1" min="3" max="3"/>
    <col width="25" customWidth="1" min="5" max="5"/>
    <col width="20" customWidth="1" min="6" max="6"/>
  </cols>
  <sheetData>
    <row r="2">
      <c r="B2" s="6" t="inlineStr">
        <is>
          <t>DASHBOARD GESTIONE HOTEL</t>
        </is>
      </c>
    </row>
    <row r="3"/>
    <row r="5">
      <c r="B5" s="7" t="inlineStr">
        <is>
          <t>STATISTICHE PRENOTAZIONI</t>
        </is>
      </c>
      <c r="E5" s="7" t="inlineStr">
        <is>
          <t>STATISTICHE FINANZIARIE</t>
        </is>
      </c>
    </row>
    <row r="7">
      <c r="B7" s="8" t="inlineStr">
        <is>
          <t>Totale Prenotazioni:</t>
        </is>
      </c>
      <c r="C7" s="9">
        <f>COUNTA(Prenotazioni!A2:A1000)</f>
        <v/>
      </c>
      <c r="E7" s="8" t="inlineStr">
        <is>
          <t>Fatturato Totale €:</t>
        </is>
      </c>
      <c r="F7" s="10">
        <f>SUM(Prenotazioni!L:L)</f>
        <v/>
      </c>
    </row>
    <row r="8">
      <c r="B8" s="8" t="inlineStr">
        <is>
          <t>Prenotazioni Confermate:</t>
        </is>
      </c>
      <c r="C8" s="9">
        <f>COUNTIF(Prenotazioni!P:P,"Confermata")</f>
        <v/>
      </c>
      <c r="E8" s="8" t="inlineStr">
        <is>
          <t>Caparre Ricevute €:</t>
        </is>
      </c>
      <c r="F8" s="10">
        <f>SUM(Prenotazioni!M:M)</f>
        <v/>
      </c>
    </row>
    <row r="9">
      <c r="B9" s="8" t="inlineStr">
        <is>
          <t>Check-in Oggi:</t>
        </is>
      </c>
      <c r="C9" s="9">
        <f>COUNTIF(Prenotazioni!P:P,"Check-in")</f>
        <v/>
      </c>
      <c r="E9" s="8" t="inlineStr">
        <is>
          <t>Saldi da Ricevere €:</t>
        </is>
      </c>
      <c r="F9" s="10">
        <f>SUM(Prenotazioni!N:N)</f>
        <v/>
      </c>
    </row>
    <row r="10">
      <c r="B10" s="8" t="inlineStr">
        <is>
          <t>Check-out Oggi:</t>
        </is>
      </c>
      <c r="C10" s="9">
        <f>COUNTIF(Prenotazioni!P:P,"Check-out")</f>
        <v/>
      </c>
      <c r="E10" s="8" t="inlineStr">
        <is>
          <t>Pagamenti Completi:</t>
        </is>
      </c>
      <c r="F10" s="11">
        <f>COUNTIF(Prenotazioni!O:O,"Pagato Completo")</f>
        <v/>
      </c>
    </row>
    <row r="12">
      <c r="B12" s="7" t="inlineStr">
        <is>
          <t>OCCUPAZIONE CAMERE</t>
        </is>
      </c>
    </row>
    <row r="14">
      <c r="B14" s="8" t="inlineStr">
        <is>
          <t>Camere Totali:</t>
        </is>
      </c>
      <c r="C14" s="9">
        <f>COUNTA(Camere!A2:A1000)</f>
        <v/>
      </c>
    </row>
    <row r="15">
      <c r="B15" s="8" t="inlineStr">
        <is>
          <t>Camere Occupate:</t>
        </is>
      </c>
      <c r="C15" s="9">
        <f>COUNTIF(Camere!G:G,"Occupata")</f>
        <v/>
      </c>
    </row>
    <row r="16">
      <c r="B16" s="8" t="inlineStr">
        <is>
          <t>Camere Disponibili:</t>
        </is>
      </c>
      <c r="C16" s="9">
        <f>COUNTIF(Camere!G:G,"Disponibile")</f>
        <v/>
      </c>
    </row>
    <row r="17">
      <c r="B17" s="8" t="inlineStr">
        <is>
          <t>Tasso Occupazione %:</t>
        </is>
      </c>
      <c r="C17" s="9">
        <f>IF(C14&gt;0,ROUND(C15/C14*100,1),0)</f>
        <v/>
      </c>
    </row>
    <row r="19">
      <c r="B19" s="12" t="inlineStr">
        <is>
          <t>Tipologia Prenotazioni</t>
        </is>
      </c>
    </row>
    <row r="20">
      <c r="B20" t="inlineStr">
        <is>
          <t>Singola</t>
        </is>
      </c>
      <c r="C20">
        <f>COUNTIF(Prenotazioni!E:E,"Singola")</f>
        <v/>
      </c>
    </row>
    <row r="21">
      <c r="B21" t="inlineStr">
        <is>
          <t>Doppia</t>
        </is>
      </c>
      <c r="C21">
        <f>COUNTIF(Prenotazioni!E:E,"Doppia")</f>
        <v/>
      </c>
    </row>
    <row r="22">
      <c r="B22" t="inlineStr">
        <is>
          <t>Tripla</t>
        </is>
      </c>
      <c r="C22">
        <f>COUNTIF(Prenotazioni!E:E,"Tripla")</f>
        <v/>
      </c>
    </row>
    <row r="23">
      <c r="B23" t="inlineStr">
        <is>
          <t>Suite</t>
        </is>
      </c>
      <c r="C23">
        <f>COUNTIF(Prenotazioni!E:E,"Suite")</f>
        <v/>
      </c>
    </row>
    <row r="24">
      <c r="B24" t="inlineStr">
        <is>
          <t>Deluxe</t>
        </is>
      </c>
      <c r="C24">
        <f>COUNTIF(Prenotazioni!E:E,"Deluxe")</f>
        <v/>
      </c>
    </row>
  </sheetData>
  <mergeCells count="4">
    <mergeCell ref="B2:F3"/>
    <mergeCell ref="B5:C5"/>
    <mergeCell ref="E5:F5"/>
    <mergeCell ref="B12:C1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0" customWidth="1" min="2" max="2"/>
    <col width="15" customWidth="1" min="3" max="3"/>
    <col width="15" customWidth="1" min="4" max="4"/>
    <col width="15" customWidth="1" min="5" max="5"/>
    <col width="35" customWidth="1" min="6" max="6"/>
    <col width="15" customWidth="1" min="7" max="7"/>
    <col width="30" customWidth="1" min="8" max="8"/>
  </cols>
  <sheetData>
    <row r="1">
      <c r="A1" s="1" t="inlineStr">
        <is>
          <t>Numero Camera</t>
        </is>
      </c>
      <c r="B1" s="1" t="inlineStr">
        <is>
          <t>Piano</t>
        </is>
      </c>
      <c r="C1" s="1" t="inlineStr">
        <is>
          <t>Tipo</t>
        </is>
      </c>
      <c r="D1" s="1" t="inlineStr">
        <is>
          <t>Prezzo Base €</t>
        </is>
      </c>
      <c r="E1" s="1" t="inlineStr">
        <is>
          <t>Capienza Max</t>
        </is>
      </c>
      <c r="F1" s="1" t="inlineStr">
        <is>
          <t>Servizi</t>
        </is>
      </c>
      <c r="G1" s="1" t="inlineStr">
        <is>
          <t>Stato</t>
        </is>
      </c>
      <c r="H1" s="1" t="inlineStr">
        <is>
          <t>Note</t>
        </is>
      </c>
    </row>
    <row r="2">
      <c r="A2" s="2" t="n">
        <v>101</v>
      </c>
      <c r="B2" s="2" t="n">
        <v>1</v>
      </c>
      <c r="C2" s="3" t="inlineStr">
        <is>
          <t>Deluxe</t>
        </is>
      </c>
      <c r="D2" s="2" t="n">
        <v>338</v>
      </c>
      <c r="E2" s="2" t="n">
        <v>4</v>
      </c>
      <c r="F2" s="3" t="inlineStr">
        <is>
          <t>Minibar, TV LCD, Asciugacapelli, Aria Condizionata, Cassaforte, WiFi</t>
        </is>
      </c>
      <c r="G2" s="2" t="inlineStr">
        <is>
          <t>Disponibile</t>
        </is>
      </c>
      <c r="H2" s="3" t="inlineStr"/>
    </row>
    <row r="3">
      <c r="A3" s="4" t="n">
        <v>102</v>
      </c>
      <c r="B3" s="4" t="n">
        <v>1</v>
      </c>
      <c r="C3" s="5" t="inlineStr">
        <is>
          <t>Suite</t>
        </is>
      </c>
      <c r="D3" s="4" t="n">
        <v>176</v>
      </c>
      <c r="E3" s="4" t="n">
        <v>2</v>
      </c>
      <c r="F3" s="5" t="inlineStr">
        <is>
          <t>Minibar, Asciugacapelli, TV LCD, Cassaforte, WiFi, Aria Condizionata</t>
        </is>
      </c>
      <c r="G3" s="4" t="inlineStr">
        <is>
          <t>Manutenzione</t>
        </is>
      </c>
      <c r="H3" s="5" t="inlineStr"/>
    </row>
    <row r="4">
      <c r="A4" s="2" t="n">
        <v>103</v>
      </c>
      <c r="B4" s="2" t="n">
        <v>1</v>
      </c>
      <c r="C4" s="3" t="inlineStr">
        <is>
          <t>Deluxe</t>
        </is>
      </c>
      <c r="D4" s="2" t="n">
        <v>259</v>
      </c>
      <c r="E4" s="2" t="n">
        <v>4</v>
      </c>
      <c r="F4" s="3" t="inlineStr">
        <is>
          <t>TV LCD, Aria Condizionata, Cassaforte, Minibar, Asciugacapelli</t>
        </is>
      </c>
      <c r="G4" s="2" t="inlineStr">
        <is>
          <t>Manutenzione</t>
        </is>
      </c>
      <c r="H4" s="3" t="inlineStr"/>
    </row>
    <row r="5">
      <c r="A5" s="4" t="n">
        <v>104</v>
      </c>
      <c r="B5" s="4" t="n">
        <v>1</v>
      </c>
      <c r="C5" s="5" t="inlineStr">
        <is>
          <t>Singola</t>
        </is>
      </c>
      <c r="D5" s="4" t="n">
        <v>85</v>
      </c>
      <c r="E5" s="4" t="n">
        <v>1</v>
      </c>
      <c r="F5" s="5" t="inlineStr">
        <is>
          <t>TV LCD, Minibar, WiFi, Asciugacapelli, Aria Condizionata, Cassaforte</t>
        </is>
      </c>
      <c r="G5" s="4" t="inlineStr">
        <is>
          <t>Pulizia</t>
        </is>
      </c>
      <c r="H5" s="5" t="inlineStr"/>
    </row>
    <row r="6">
      <c r="A6" s="2" t="n">
        <v>105</v>
      </c>
      <c r="B6" s="2" t="n">
        <v>1</v>
      </c>
      <c r="C6" s="3" t="inlineStr">
        <is>
          <t>Tripla</t>
        </is>
      </c>
      <c r="D6" s="2" t="n">
        <v>148</v>
      </c>
      <c r="E6" s="2" t="n">
        <v>3</v>
      </c>
      <c r="F6" s="3" t="inlineStr">
        <is>
          <t>Asciugacapelli, TV LCD, Cassaforte, Aria Condizionata</t>
        </is>
      </c>
      <c r="G6" s="2" t="inlineStr">
        <is>
          <t>Manutenzione</t>
        </is>
      </c>
      <c r="H6" s="3" t="inlineStr"/>
    </row>
    <row r="7">
      <c r="A7" s="4" t="n">
        <v>106</v>
      </c>
      <c r="B7" s="4" t="n">
        <v>1</v>
      </c>
      <c r="C7" s="5" t="inlineStr">
        <is>
          <t>Tripla</t>
        </is>
      </c>
      <c r="D7" s="4" t="n">
        <v>148</v>
      </c>
      <c r="E7" s="4" t="n">
        <v>3</v>
      </c>
      <c r="F7" s="5" t="inlineStr">
        <is>
          <t>Cassaforte, Aria Condizionata, TV LCD, Minibar, WiFi</t>
        </is>
      </c>
      <c r="G7" s="4" t="inlineStr">
        <is>
          <t>Manutenzione</t>
        </is>
      </c>
      <c r="H7" s="5" t="inlineStr"/>
    </row>
    <row r="8">
      <c r="A8" s="2" t="n">
        <v>107</v>
      </c>
      <c r="B8" s="2" t="n">
        <v>1</v>
      </c>
      <c r="C8" s="3" t="inlineStr">
        <is>
          <t>Tripla</t>
        </is>
      </c>
      <c r="D8" s="2" t="n">
        <v>130</v>
      </c>
      <c r="E8" s="2" t="n">
        <v>3</v>
      </c>
      <c r="F8" s="3" t="inlineStr">
        <is>
          <t>Minibar, TV LCD, Asciugacapelli, WiFi, Aria Condizionata, Cassaforte</t>
        </is>
      </c>
      <c r="G8" s="2" t="inlineStr">
        <is>
          <t>Pulizia</t>
        </is>
      </c>
      <c r="H8" s="3" t="inlineStr"/>
    </row>
    <row r="9">
      <c r="A9" s="4" t="n">
        <v>108</v>
      </c>
      <c r="B9" s="4" t="n">
        <v>1</v>
      </c>
      <c r="C9" s="5" t="inlineStr">
        <is>
          <t>Doppia</t>
        </is>
      </c>
      <c r="D9" s="4" t="n">
        <v>126</v>
      </c>
      <c r="E9" s="4" t="n">
        <v>2</v>
      </c>
      <c r="F9" s="5" t="inlineStr">
        <is>
          <t>Asciugacapelli, Minibar, Cassaforte, TV LCD, Aria Condizionata, WiFi</t>
        </is>
      </c>
      <c r="G9" s="4" t="inlineStr">
        <is>
          <t>Occupata</t>
        </is>
      </c>
      <c r="H9" s="5" t="inlineStr"/>
    </row>
    <row r="10">
      <c r="A10" s="2" t="n">
        <v>109</v>
      </c>
      <c r="B10" s="2" t="n">
        <v>1</v>
      </c>
      <c r="C10" s="3" t="inlineStr">
        <is>
          <t>Suite</t>
        </is>
      </c>
      <c r="D10" s="2" t="n">
        <v>249</v>
      </c>
      <c r="E10" s="2" t="n">
        <v>2</v>
      </c>
      <c r="F10" s="3" t="inlineStr">
        <is>
          <t>Asciugacapelli, Minibar, WiFi, Aria Condizionata, Cassaforte, TV LCD</t>
        </is>
      </c>
      <c r="G10" s="2" t="inlineStr">
        <is>
          <t>Manutenzione</t>
        </is>
      </c>
      <c r="H10" s="3" t="inlineStr"/>
    </row>
    <row r="11">
      <c r="A11" s="4" t="n">
        <v>110</v>
      </c>
      <c r="B11" s="4" t="n">
        <v>2</v>
      </c>
      <c r="C11" s="5" t="inlineStr">
        <is>
          <t>Doppia</t>
        </is>
      </c>
      <c r="D11" s="4" t="n">
        <v>119</v>
      </c>
      <c r="E11" s="4" t="n">
        <v>2</v>
      </c>
      <c r="F11" s="5" t="inlineStr">
        <is>
          <t>Asciugacapelli, Cassaforte, Minibar, TV LCD</t>
        </is>
      </c>
      <c r="G11" s="4" t="inlineStr">
        <is>
          <t>Disponibile</t>
        </is>
      </c>
      <c r="H11" s="5" t="inlineStr"/>
    </row>
    <row r="12">
      <c r="A12" s="2" t="n">
        <v>111</v>
      </c>
      <c r="B12" s="2" t="n">
        <v>2</v>
      </c>
      <c r="C12" s="3" t="inlineStr">
        <is>
          <t>Tripla</t>
        </is>
      </c>
      <c r="D12" s="2" t="n">
        <v>127</v>
      </c>
      <c r="E12" s="2" t="n">
        <v>3</v>
      </c>
      <c r="F12" s="3" t="inlineStr">
        <is>
          <t>Asciugacapelli, WiFi, TV LCD, Minibar, Cassaforte, Aria Condizionata</t>
        </is>
      </c>
      <c r="G12" s="2" t="inlineStr">
        <is>
          <t>Manutenzione</t>
        </is>
      </c>
      <c r="H12" s="3" t="inlineStr"/>
    </row>
    <row r="13">
      <c r="A13" s="4" t="n">
        <v>112</v>
      </c>
      <c r="B13" s="4" t="n">
        <v>2</v>
      </c>
      <c r="C13" s="5" t="inlineStr">
        <is>
          <t>Suite</t>
        </is>
      </c>
      <c r="D13" s="4" t="n">
        <v>168</v>
      </c>
      <c r="E13" s="4" t="n">
        <v>2</v>
      </c>
      <c r="F13" s="5" t="inlineStr">
        <is>
          <t>Cassaforte, Aria Condizionata, WiFi, Asciugacapelli, TV LCD</t>
        </is>
      </c>
      <c r="G13" s="4" t="inlineStr">
        <is>
          <t>Occupata</t>
        </is>
      </c>
      <c r="H13" s="5" t="inlineStr"/>
    </row>
    <row r="14">
      <c r="A14" s="2" t="n">
        <v>113</v>
      </c>
      <c r="B14" s="2" t="n">
        <v>2</v>
      </c>
      <c r="C14" s="3" t="inlineStr">
        <is>
          <t>Tripla</t>
        </is>
      </c>
      <c r="D14" s="2" t="n">
        <v>140</v>
      </c>
      <c r="E14" s="2" t="n">
        <v>3</v>
      </c>
      <c r="F14" s="3" t="inlineStr">
        <is>
          <t>Cassaforte, Asciugacapelli, Minibar, Aria Condizionata</t>
        </is>
      </c>
      <c r="G14" s="2" t="inlineStr">
        <is>
          <t>Occupata</t>
        </is>
      </c>
      <c r="H14" s="3" t="inlineStr"/>
    </row>
    <row r="15">
      <c r="A15" s="4" t="n">
        <v>114</v>
      </c>
      <c r="B15" s="4" t="n">
        <v>2</v>
      </c>
      <c r="C15" s="5" t="inlineStr">
        <is>
          <t>Deluxe</t>
        </is>
      </c>
      <c r="D15" s="4" t="n">
        <v>313</v>
      </c>
      <c r="E15" s="4" t="n">
        <v>4</v>
      </c>
      <c r="F15" s="5" t="inlineStr">
        <is>
          <t>TV LCD, WiFi, Asciugacapelli, Cassaforte</t>
        </is>
      </c>
      <c r="G15" s="4" t="inlineStr">
        <is>
          <t>Occupata</t>
        </is>
      </c>
      <c r="H15" s="5" t="inlineStr"/>
    </row>
    <row r="16">
      <c r="A16" s="2" t="n">
        <v>115</v>
      </c>
      <c r="B16" s="2" t="n">
        <v>2</v>
      </c>
      <c r="C16" s="3" t="inlineStr">
        <is>
          <t>Deluxe</t>
        </is>
      </c>
      <c r="D16" s="2" t="n">
        <v>203</v>
      </c>
      <c r="E16" s="2" t="n">
        <v>4</v>
      </c>
      <c r="F16" s="3" t="inlineStr">
        <is>
          <t>Minibar, Cassaforte, Aria Condizionata, Asciugacapelli</t>
        </is>
      </c>
      <c r="G16" s="2" t="inlineStr">
        <is>
          <t>Manutenzione</t>
        </is>
      </c>
      <c r="H16" s="3" t="inlineStr"/>
    </row>
    <row r="17">
      <c r="A17" s="4" t="n">
        <v>116</v>
      </c>
      <c r="B17" s="4" t="n">
        <v>2</v>
      </c>
      <c r="C17" s="5" t="inlineStr">
        <is>
          <t>Deluxe</t>
        </is>
      </c>
      <c r="D17" s="4" t="n">
        <v>247</v>
      </c>
      <c r="E17" s="4" t="n">
        <v>4</v>
      </c>
      <c r="F17" s="5" t="inlineStr">
        <is>
          <t>Minibar, Asciugacapelli, Aria Condizionata, Cassaforte, WiFi, TV LCD</t>
        </is>
      </c>
      <c r="G17" s="4" t="inlineStr">
        <is>
          <t>Occupata</t>
        </is>
      </c>
      <c r="H17" s="5" t="inlineStr"/>
    </row>
    <row r="18">
      <c r="A18" s="2" t="n">
        <v>117</v>
      </c>
      <c r="B18" s="2" t="n">
        <v>2</v>
      </c>
      <c r="C18" s="3" t="inlineStr">
        <is>
          <t>Tripla</t>
        </is>
      </c>
      <c r="D18" s="2" t="n">
        <v>158</v>
      </c>
      <c r="E18" s="2" t="n">
        <v>3</v>
      </c>
      <c r="F18" s="3" t="inlineStr">
        <is>
          <t>WiFi, Aria Condizionata, Minibar, Cassaforte, TV LCD, Asciugacapelli</t>
        </is>
      </c>
      <c r="G18" s="2" t="inlineStr">
        <is>
          <t>Occupata</t>
        </is>
      </c>
      <c r="H18" s="3" t="inlineStr"/>
    </row>
    <row r="19">
      <c r="A19" s="4" t="n">
        <v>118</v>
      </c>
      <c r="B19" s="4" t="n">
        <v>2</v>
      </c>
      <c r="C19" s="5" t="inlineStr">
        <is>
          <t>Tripla</t>
        </is>
      </c>
      <c r="D19" s="4" t="n">
        <v>155</v>
      </c>
      <c r="E19" s="4" t="n">
        <v>3</v>
      </c>
      <c r="F19" s="5" t="inlineStr">
        <is>
          <t>Minibar, Asciugacapelli, WiFi, Cassaforte, Aria Condizionata, TV LCD</t>
        </is>
      </c>
      <c r="G19" s="4" t="inlineStr">
        <is>
          <t>Disponibile</t>
        </is>
      </c>
      <c r="H19" s="5" t="inlineStr"/>
    </row>
    <row r="20">
      <c r="A20" s="2" t="n">
        <v>119</v>
      </c>
      <c r="B20" s="2" t="n">
        <v>2</v>
      </c>
      <c r="C20" s="3" t="inlineStr">
        <is>
          <t>Tripla</t>
        </is>
      </c>
      <c r="D20" s="2" t="n">
        <v>120</v>
      </c>
      <c r="E20" s="2" t="n">
        <v>3</v>
      </c>
      <c r="F20" s="3" t="inlineStr">
        <is>
          <t>Cassaforte, Asciugacapelli, WiFi, TV LCD, Minibar</t>
        </is>
      </c>
      <c r="G20" s="2" t="inlineStr">
        <is>
          <t>Occupata</t>
        </is>
      </c>
      <c r="H20" s="3" t="inlineStr"/>
    </row>
    <row r="21">
      <c r="A21" s="4" t="n">
        <v>120</v>
      </c>
      <c r="B21" s="4" t="n">
        <v>3</v>
      </c>
      <c r="C21" s="5" t="inlineStr">
        <is>
          <t>Suite</t>
        </is>
      </c>
      <c r="D21" s="4" t="n">
        <v>154</v>
      </c>
      <c r="E21" s="4" t="n">
        <v>2</v>
      </c>
      <c r="F21" s="5" t="inlineStr">
        <is>
          <t>WiFi, Cassaforte, TV LCD, Aria Condizionata, Asciugacapelli</t>
        </is>
      </c>
      <c r="G21" s="4" t="inlineStr">
        <is>
          <t>Manutenzione</t>
        </is>
      </c>
      <c r="H21" s="5" t="inlineStr"/>
    </row>
    <row r="22">
      <c r="A22" s="2" t="n">
        <v>121</v>
      </c>
      <c r="B22" s="2" t="n">
        <v>3</v>
      </c>
      <c r="C22" s="3" t="inlineStr">
        <is>
          <t>Singola</t>
        </is>
      </c>
      <c r="D22" s="2" t="n">
        <v>73</v>
      </c>
      <c r="E22" s="2" t="n">
        <v>1</v>
      </c>
      <c r="F22" s="3" t="inlineStr">
        <is>
          <t>Cassaforte, Aria Condizionata, Minibar, TV LCD, WiFi, Asciugacapelli</t>
        </is>
      </c>
      <c r="G22" s="2" t="inlineStr">
        <is>
          <t>Occupata</t>
        </is>
      </c>
      <c r="H22" s="3" t="inlineStr"/>
    </row>
    <row r="23">
      <c r="A23" s="4" t="n">
        <v>122</v>
      </c>
      <c r="B23" s="4" t="n">
        <v>3</v>
      </c>
      <c r="C23" s="5" t="inlineStr">
        <is>
          <t>Deluxe</t>
        </is>
      </c>
      <c r="D23" s="4" t="n">
        <v>336</v>
      </c>
      <c r="E23" s="4" t="n">
        <v>4</v>
      </c>
      <c r="F23" s="5" t="inlineStr">
        <is>
          <t>TV LCD, Cassaforte, WiFi, Asciugacapelli, Minibar, Aria Condizionata</t>
        </is>
      </c>
      <c r="G23" s="4" t="inlineStr">
        <is>
          <t>Manutenzione</t>
        </is>
      </c>
      <c r="H23" s="5" t="inlineStr"/>
    </row>
    <row r="24">
      <c r="A24" s="2" t="n">
        <v>123</v>
      </c>
      <c r="B24" s="2" t="n">
        <v>3</v>
      </c>
      <c r="C24" s="3" t="inlineStr">
        <is>
          <t>Doppia</t>
        </is>
      </c>
      <c r="D24" s="2" t="n">
        <v>109</v>
      </c>
      <c r="E24" s="2" t="n">
        <v>2</v>
      </c>
      <c r="F24" s="3" t="inlineStr">
        <is>
          <t>TV LCD, Cassaforte, Minibar, Aria Condizionata, WiFi</t>
        </is>
      </c>
      <c r="G24" s="2" t="inlineStr">
        <is>
          <t>Pulizia</t>
        </is>
      </c>
      <c r="H24" s="3" t="inlineStr"/>
    </row>
    <row r="25">
      <c r="A25" s="4" t="n">
        <v>124</v>
      </c>
      <c r="B25" s="4" t="n">
        <v>3</v>
      </c>
      <c r="C25" s="5" t="inlineStr">
        <is>
          <t>Deluxe</t>
        </is>
      </c>
      <c r="D25" s="4" t="n">
        <v>328</v>
      </c>
      <c r="E25" s="4" t="n">
        <v>4</v>
      </c>
      <c r="F25" s="5" t="inlineStr">
        <is>
          <t>TV LCD, WiFi, Aria Condizionata, Minibar</t>
        </is>
      </c>
      <c r="G25" s="4" t="inlineStr">
        <is>
          <t>Manutenzione</t>
        </is>
      </c>
      <c r="H25" s="5" t="inlineStr"/>
    </row>
    <row r="26">
      <c r="A26" s="2" t="n">
        <v>125</v>
      </c>
      <c r="B26" s="2" t="n">
        <v>3</v>
      </c>
      <c r="C26" s="3" t="inlineStr">
        <is>
          <t>Deluxe</t>
        </is>
      </c>
      <c r="D26" s="2" t="n">
        <v>234</v>
      </c>
      <c r="E26" s="2" t="n">
        <v>4</v>
      </c>
      <c r="F26" s="3" t="inlineStr">
        <is>
          <t>Minibar, Aria Condizionata, TV LCD, Cassaforte, WiFi</t>
        </is>
      </c>
      <c r="G26" s="2" t="inlineStr">
        <is>
          <t>Pulizia</t>
        </is>
      </c>
      <c r="H26" s="3" t="inlineStr"/>
    </row>
    <row r="27">
      <c r="A27" s="4" t="n">
        <v>126</v>
      </c>
      <c r="B27" s="4" t="n">
        <v>3</v>
      </c>
      <c r="C27" s="5" t="inlineStr">
        <is>
          <t>Deluxe</t>
        </is>
      </c>
      <c r="D27" s="4" t="n">
        <v>324</v>
      </c>
      <c r="E27" s="4" t="n">
        <v>4</v>
      </c>
      <c r="F27" s="5" t="inlineStr">
        <is>
          <t>WiFi, Cassaforte, Asciugacapelli, TV LCD</t>
        </is>
      </c>
      <c r="G27" s="4" t="inlineStr">
        <is>
          <t>Occupata</t>
        </is>
      </c>
      <c r="H27" s="5" t="inlineStr"/>
    </row>
    <row r="28">
      <c r="A28" s="2" t="n">
        <v>127</v>
      </c>
      <c r="B28" s="2" t="n">
        <v>3</v>
      </c>
      <c r="C28" s="3" t="inlineStr">
        <is>
          <t>Suite</t>
        </is>
      </c>
      <c r="D28" s="2" t="n">
        <v>181</v>
      </c>
      <c r="E28" s="2" t="n">
        <v>2</v>
      </c>
      <c r="F28" s="3" t="inlineStr">
        <is>
          <t>Minibar, Asciugacapelli, WiFi, TV LCD</t>
        </is>
      </c>
      <c r="G28" s="2" t="inlineStr">
        <is>
          <t>Manutenzione</t>
        </is>
      </c>
      <c r="H28" s="3" t="inlineStr"/>
    </row>
    <row r="29">
      <c r="A29" s="4" t="n">
        <v>128</v>
      </c>
      <c r="B29" s="4" t="n">
        <v>3</v>
      </c>
      <c r="C29" s="5" t="inlineStr">
        <is>
          <t>Singola</t>
        </is>
      </c>
      <c r="D29" s="4" t="n">
        <v>89</v>
      </c>
      <c r="E29" s="4" t="n">
        <v>1</v>
      </c>
      <c r="F29" s="5" t="inlineStr">
        <is>
          <t>Aria Condizionata, Cassaforte, WiFi, Asciugacapelli</t>
        </is>
      </c>
      <c r="G29" s="4" t="inlineStr">
        <is>
          <t>Manutenzione</t>
        </is>
      </c>
      <c r="H29" s="5" t="inlineStr"/>
    </row>
    <row r="30">
      <c r="A30" s="2" t="n">
        <v>129</v>
      </c>
      <c r="B30" s="2" t="n">
        <v>3</v>
      </c>
      <c r="C30" s="3" t="inlineStr">
        <is>
          <t>Suite</t>
        </is>
      </c>
      <c r="D30" s="2" t="n">
        <v>243</v>
      </c>
      <c r="E30" s="2" t="n">
        <v>2</v>
      </c>
      <c r="F30" s="3" t="inlineStr">
        <is>
          <t>Aria Condizionata, WiFi, Cassaforte, TV LCD</t>
        </is>
      </c>
      <c r="G30" s="2" t="inlineStr">
        <is>
          <t>Disponibile</t>
        </is>
      </c>
      <c r="H30" s="3" t="inlineStr"/>
    </row>
    <row r="31">
      <c r="A31" s="4" t="n">
        <v>130</v>
      </c>
      <c r="B31" s="4" t="n">
        <v>4</v>
      </c>
      <c r="C31" s="5" t="inlineStr">
        <is>
          <t>Doppia</t>
        </is>
      </c>
      <c r="D31" s="4" t="n">
        <v>127</v>
      </c>
      <c r="E31" s="4" t="n">
        <v>2</v>
      </c>
      <c r="F31" s="5" t="inlineStr">
        <is>
          <t>Aria Condizionata, WiFi, TV LCD, Asciugacapelli</t>
        </is>
      </c>
      <c r="G31" s="4" t="inlineStr">
        <is>
          <t>Pulizia</t>
        </is>
      </c>
      <c r="H31" s="5" t="inlineStr"/>
    </row>
    <row r="32">
      <c r="A32" s="2" t="n">
        <v>131</v>
      </c>
      <c r="B32" s="2" t="n">
        <v>4</v>
      </c>
      <c r="C32" s="3" t="inlineStr">
        <is>
          <t>Singola</t>
        </is>
      </c>
      <c r="D32" s="2" t="n">
        <v>77</v>
      </c>
      <c r="E32" s="2" t="n">
        <v>1</v>
      </c>
      <c r="F32" s="3" t="inlineStr">
        <is>
          <t>WiFi, Aria Condizionata, Minibar, TV LCD, Asciugacapelli, Cassaforte</t>
        </is>
      </c>
      <c r="G32" s="2" t="inlineStr">
        <is>
          <t>Pulizia</t>
        </is>
      </c>
      <c r="H32" s="3" t="inlineStr"/>
    </row>
    <row r="33">
      <c r="A33" s="4" t="n">
        <v>132</v>
      </c>
      <c r="B33" s="4" t="n">
        <v>4</v>
      </c>
      <c r="C33" s="5" t="inlineStr">
        <is>
          <t>Tripla</t>
        </is>
      </c>
      <c r="D33" s="4" t="n">
        <v>129</v>
      </c>
      <c r="E33" s="4" t="n">
        <v>3</v>
      </c>
      <c r="F33" s="5" t="inlineStr">
        <is>
          <t>Minibar, Cassaforte, Aria Condizionata, WiFi</t>
        </is>
      </c>
      <c r="G33" s="4" t="inlineStr">
        <is>
          <t>Occupata</t>
        </is>
      </c>
      <c r="H33" s="5" t="inlineStr"/>
    </row>
    <row r="34">
      <c r="A34" s="2" t="n">
        <v>133</v>
      </c>
      <c r="B34" s="2" t="n">
        <v>4</v>
      </c>
      <c r="C34" s="3" t="inlineStr">
        <is>
          <t>Deluxe</t>
        </is>
      </c>
      <c r="D34" s="2" t="n">
        <v>264</v>
      </c>
      <c r="E34" s="2" t="n">
        <v>4</v>
      </c>
      <c r="F34" s="3" t="inlineStr">
        <is>
          <t>Cassaforte, TV LCD, WiFi, Asciugacapelli, Aria Condizionata, Minibar</t>
        </is>
      </c>
      <c r="G34" s="2" t="inlineStr">
        <is>
          <t>Disponibile</t>
        </is>
      </c>
      <c r="H34" s="3" t="inlineStr"/>
    </row>
    <row r="35">
      <c r="A35" s="4" t="n">
        <v>134</v>
      </c>
      <c r="B35" s="4" t="n">
        <v>4</v>
      </c>
      <c r="C35" s="5" t="inlineStr">
        <is>
          <t>Suite</t>
        </is>
      </c>
      <c r="D35" s="4" t="n">
        <v>161</v>
      </c>
      <c r="E35" s="4" t="n">
        <v>2</v>
      </c>
      <c r="F35" s="5" t="inlineStr">
        <is>
          <t>Minibar, TV LCD, Cassaforte, Aria Condizionata, WiFi</t>
        </is>
      </c>
      <c r="G35" s="4" t="inlineStr">
        <is>
          <t>Pulizia</t>
        </is>
      </c>
      <c r="H35" s="5" t="inlineStr"/>
    </row>
    <row r="36">
      <c r="A36" s="2" t="n">
        <v>135</v>
      </c>
      <c r="B36" s="2" t="n">
        <v>4</v>
      </c>
      <c r="C36" s="3" t="inlineStr">
        <is>
          <t>Singola</t>
        </is>
      </c>
      <c r="D36" s="2" t="n">
        <v>73</v>
      </c>
      <c r="E36" s="2" t="n">
        <v>1</v>
      </c>
      <c r="F36" s="3" t="inlineStr">
        <is>
          <t>Minibar, Cassaforte, TV LCD, WiFi</t>
        </is>
      </c>
      <c r="G36" s="2" t="inlineStr">
        <is>
          <t>Disponibile</t>
        </is>
      </c>
      <c r="H36" s="3" t="inlineStr"/>
    </row>
    <row r="37">
      <c r="A37" s="4" t="n">
        <v>136</v>
      </c>
      <c r="B37" s="4" t="n">
        <v>4</v>
      </c>
      <c r="C37" s="5" t="inlineStr">
        <is>
          <t>Deluxe</t>
        </is>
      </c>
      <c r="D37" s="4" t="n">
        <v>327</v>
      </c>
      <c r="E37" s="4" t="n">
        <v>4</v>
      </c>
      <c r="F37" s="5" t="inlineStr">
        <is>
          <t>Minibar, Cassaforte, Asciugacapelli, WiFi, Aria Condizionata</t>
        </is>
      </c>
      <c r="G37" s="4" t="inlineStr">
        <is>
          <t>Pulizia</t>
        </is>
      </c>
      <c r="H37" s="5" t="inlineStr"/>
    </row>
    <row r="38">
      <c r="A38" s="2" t="n">
        <v>137</v>
      </c>
      <c r="B38" s="2" t="n">
        <v>4</v>
      </c>
      <c r="C38" s="3" t="inlineStr">
        <is>
          <t>Tripla</t>
        </is>
      </c>
      <c r="D38" s="2" t="n">
        <v>126</v>
      </c>
      <c r="E38" s="2" t="n">
        <v>3</v>
      </c>
      <c r="F38" s="3" t="inlineStr">
        <is>
          <t>TV LCD, Asciugacapelli, Minibar, Aria Condizionata, WiFi, Cassaforte</t>
        </is>
      </c>
      <c r="G38" s="2" t="inlineStr">
        <is>
          <t>Pulizia</t>
        </is>
      </c>
      <c r="H38" s="3" t="inlineStr"/>
    </row>
    <row r="39">
      <c r="A39" s="4" t="n">
        <v>138</v>
      </c>
      <c r="B39" s="4" t="n">
        <v>4</v>
      </c>
      <c r="C39" s="5" t="inlineStr">
        <is>
          <t>Doppia</t>
        </is>
      </c>
      <c r="D39" s="4" t="n">
        <v>120</v>
      </c>
      <c r="E39" s="4" t="n">
        <v>2</v>
      </c>
      <c r="F39" s="5" t="inlineStr">
        <is>
          <t>Asciugacapelli, Cassaforte, WiFi, TV LCD</t>
        </is>
      </c>
      <c r="G39" s="4" t="inlineStr">
        <is>
          <t>Manutenzione</t>
        </is>
      </c>
      <c r="H39" s="5" t="inlineStr"/>
    </row>
    <row r="40">
      <c r="A40" s="2" t="n">
        <v>139</v>
      </c>
      <c r="B40" s="2" t="n">
        <v>4</v>
      </c>
      <c r="C40" s="3" t="inlineStr">
        <is>
          <t>Deluxe</t>
        </is>
      </c>
      <c r="D40" s="2" t="n">
        <v>277</v>
      </c>
      <c r="E40" s="2" t="n">
        <v>4</v>
      </c>
      <c r="F40" s="3" t="inlineStr">
        <is>
          <t>WiFi, Aria Condizionata, Asciugacapelli, TV LCD, Cassaforte, Minibar</t>
        </is>
      </c>
      <c r="G40" s="2" t="inlineStr">
        <is>
          <t>Manutenzione</t>
        </is>
      </c>
      <c r="H40" s="3" t="inlineStr"/>
    </row>
    <row r="41">
      <c r="A41" s="4" t="n">
        <v>140</v>
      </c>
      <c r="B41" s="4" t="n">
        <v>5</v>
      </c>
      <c r="C41" s="5" t="inlineStr">
        <is>
          <t>Singola</t>
        </is>
      </c>
      <c r="D41" s="4" t="n">
        <v>81</v>
      </c>
      <c r="E41" s="4" t="n">
        <v>1</v>
      </c>
      <c r="F41" s="5" t="inlineStr">
        <is>
          <t>Asciugacapelli, Minibar, Aria Condizionata, TV LCD, Cassaforte, WiFi</t>
        </is>
      </c>
      <c r="G41" s="4" t="inlineStr">
        <is>
          <t>Pulizia</t>
        </is>
      </c>
      <c r="H41" s="5" t="inlineStr"/>
    </row>
    <row r="42">
      <c r="A42" s="2" t="n">
        <v>141</v>
      </c>
      <c r="B42" s="2" t="n">
        <v>5</v>
      </c>
      <c r="C42" s="3" t="inlineStr">
        <is>
          <t>Tripla</t>
        </is>
      </c>
      <c r="D42" s="2" t="n">
        <v>157</v>
      </c>
      <c r="E42" s="2" t="n">
        <v>3</v>
      </c>
      <c r="F42" s="3" t="inlineStr">
        <is>
          <t>Aria Condizionata, TV LCD, WiFi, Cassaforte, Asciugacapelli</t>
        </is>
      </c>
      <c r="G42" s="2" t="inlineStr">
        <is>
          <t>Pulizia</t>
        </is>
      </c>
      <c r="H42" s="3" t="inlineStr"/>
    </row>
    <row r="43">
      <c r="A43" s="4" t="n">
        <v>142</v>
      </c>
      <c r="B43" s="4" t="n">
        <v>5</v>
      </c>
      <c r="C43" s="5" t="inlineStr">
        <is>
          <t>Tripla</t>
        </is>
      </c>
      <c r="D43" s="4" t="n">
        <v>135</v>
      </c>
      <c r="E43" s="4" t="n">
        <v>3</v>
      </c>
      <c r="F43" s="5" t="inlineStr">
        <is>
          <t>Aria Condizionata, Asciugacapelli, WiFi, TV LCD, Cassaforte</t>
        </is>
      </c>
      <c r="G43" s="4" t="inlineStr">
        <is>
          <t>Manutenzione</t>
        </is>
      </c>
      <c r="H43" s="5" t="inlineStr"/>
    </row>
    <row r="44">
      <c r="A44" s="2" t="n">
        <v>143</v>
      </c>
      <c r="B44" s="2" t="n">
        <v>5</v>
      </c>
      <c r="C44" s="3" t="inlineStr">
        <is>
          <t>Deluxe</t>
        </is>
      </c>
      <c r="D44" s="2" t="n">
        <v>294</v>
      </c>
      <c r="E44" s="2" t="n">
        <v>4</v>
      </c>
      <c r="F44" s="3" t="inlineStr">
        <is>
          <t>Aria Condizionata, WiFi, Cassaforte, Minibar</t>
        </is>
      </c>
      <c r="G44" s="2" t="inlineStr">
        <is>
          <t>Occupata</t>
        </is>
      </c>
      <c r="H44" s="3" t="inlineStr"/>
    </row>
    <row r="45">
      <c r="A45" s="4" t="n">
        <v>144</v>
      </c>
      <c r="B45" s="4" t="n">
        <v>5</v>
      </c>
      <c r="C45" s="5" t="inlineStr">
        <is>
          <t>Tripla</t>
        </is>
      </c>
      <c r="D45" s="4" t="n">
        <v>131</v>
      </c>
      <c r="E45" s="4" t="n">
        <v>3</v>
      </c>
      <c r="F45" s="5" t="inlineStr">
        <is>
          <t>Asciugacapelli, Cassaforte, Aria Condizionata, WiFi, TV LCD</t>
        </is>
      </c>
      <c r="G45" s="4" t="inlineStr">
        <is>
          <t>Occupata</t>
        </is>
      </c>
      <c r="H45" s="5" t="inlineStr"/>
    </row>
    <row r="46">
      <c r="A46" s="2" t="n">
        <v>145</v>
      </c>
      <c r="B46" s="2" t="n">
        <v>5</v>
      </c>
      <c r="C46" s="3" t="inlineStr">
        <is>
          <t>Doppia</t>
        </is>
      </c>
      <c r="D46" s="2" t="n">
        <v>120</v>
      </c>
      <c r="E46" s="2" t="n">
        <v>2</v>
      </c>
      <c r="F46" s="3" t="inlineStr">
        <is>
          <t>Minibar, Cassaforte, Asciugacapelli, TV LCD</t>
        </is>
      </c>
      <c r="G46" s="2" t="inlineStr">
        <is>
          <t>Disponibile</t>
        </is>
      </c>
      <c r="H46" s="3" t="inlineStr"/>
    </row>
    <row r="47">
      <c r="A47" s="4" t="n">
        <v>146</v>
      </c>
      <c r="B47" s="4" t="n">
        <v>5</v>
      </c>
      <c r="C47" s="5" t="inlineStr">
        <is>
          <t>Deluxe</t>
        </is>
      </c>
      <c r="D47" s="4" t="n">
        <v>322</v>
      </c>
      <c r="E47" s="4" t="n">
        <v>4</v>
      </c>
      <c r="F47" s="5" t="inlineStr">
        <is>
          <t>WiFi, Cassaforte, TV LCD, Aria Condizionata, Asciugacapelli, Minibar</t>
        </is>
      </c>
      <c r="G47" s="4" t="inlineStr">
        <is>
          <t>Occupata</t>
        </is>
      </c>
      <c r="H47" s="5" t="inlineStr"/>
    </row>
    <row r="48">
      <c r="A48" s="2" t="n">
        <v>147</v>
      </c>
      <c r="B48" s="2" t="n">
        <v>5</v>
      </c>
      <c r="C48" s="3" t="inlineStr">
        <is>
          <t>Suite</t>
        </is>
      </c>
      <c r="D48" s="2" t="n">
        <v>177</v>
      </c>
      <c r="E48" s="2" t="n">
        <v>2</v>
      </c>
      <c r="F48" s="3" t="inlineStr">
        <is>
          <t>Minibar, WiFi, Asciugacapelli, Aria Condizionata, Cassaforte, TV LCD</t>
        </is>
      </c>
      <c r="G48" s="2" t="inlineStr">
        <is>
          <t>Manutenzione</t>
        </is>
      </c>
      <c r="H48" s="3" t="inlineStr"/>
    </row>
    <row r="49">
      <c r="A49" s="4" t="n">
        <v>148</v>
      </c>
      <c r="B49" s="4" t="n">
        <v>5</v>
      </c>
      <c r="C49" s="5" t="inlineStr">
        <is>
          <t>Suite</t>
        </is>
      </c>
      <c r="D49" s="4" t="n">
        <v>176</v>
      </c>
      <c r="E49" s="4" t="n">
        <v>2</v>
      </c>
      <c r="F49" s="5" t="inlineStr">
        <is>
          <t>Asciugacapelli, Aria Condizionata, TV LCD, Cassaforte</t>
        </is>
      </c>
      <c r="G49" s="4" t="inlineStr">
        <is>
          <t>Disponibile</t>
        </is>
      </c>
      <c r="H49" s="5" t="inlineStr"/>
    </row>
    <row r="50">
      <c r="A50" s="2" t="n">
        <v>149</v>
      </c>
      <c r="B50" s="2" t="n">
        <v>5</v>
      </c>
      <c r="C50" s="3" t="inlineStr">
        <is>
          <t>Singola</t>
        </is>
      </c>
      <c r="D50" s="2" t="n">
        <v>84</v>
      </c>
      <c r="E50" s="2" t="n">
        <v>1</v>
      </c>
      <c r="F50" s="3" t="inlineStr">
        <is>
          <t>Aria Condizionata, Cassaforte, Minibar, TV LCD, Asciugacapelli</t>
        </is>
      </c>
      <c r="G50" s="2" t="inlineStr">
        <is>
          <t>Occupata</t>
        </is>
      </c>
      <c r="H50" s="3" t="inlineStr"/>
    </row>
    <row r="51">
      <c r="A51" s="4" t="n">
        <v>150</v>
      </c>
      <c r="B51" s="4" t="n">
        <v>6</v>
      </c>
      <c r="C51" s="5" t="inlineStr">
        <is>
          <t>Doppia</t>
        </is>
      </c>
      <c r="D51" s="4" t="n">
        <v>101</v>
      </c>
      <c r="E51" s="4" t="n">
        <v>2</v>
      </c>
      <c r="F51" s="5" t="inlineStr">
        <is>
          <t>WiFi, TV LCD, Cassaforte, Minibar, Aria Condizionata</t>
        </is>
      </c>
      <c r="G51" s="4" t="inlineStr">
        <is>
          <t>Pulizia</t>
        </is>
      </c>
      <c r="H51" s="5" t="inlineStr"/>
    </row>
  </sheetData>
  <dataValidations count="2">
    <dataValidation sqref="C2:C1000" showErrorMessage="1" showInputMessage="1" allowBlank="0" type="list">
      <formula1>"Singola,Doppia,Tripla,Suite,Deluxe"</formula1>
    </dataValidation>
    <dataValidation sqref="G2:G1000" showErrorMessage="1" showInputMessage="1" allowBlank="0" type="list">
      <formula1>"Disponibile,Occupata,Pulizia,Manutenzione"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4" customWidth="1" min="3" max="3"/>
    <col width="14" customWidth="1" min="4" max="4"/>
    <col width="15" customWidth="1" min="5" max="5"/>
    <col width="15" customWidth="1" min="6" max="6"/>
    <col width="25" customWidth="1" min="7" max="7"/>
    <col width="30" customWidth="1" min="8" max="8"/>
    <col width="15" customWidth="1" min="9" max="9"/>
    <col width="10" customWidth="1" min="10" max="10"/>
    <col width="12" customWidth="1" min="11" max="11"/>
    <col width="35" customWidth="1" min="12" max="12"/>
  </cols>
  <sheetData>
    <row r="1">
      <c r="A1" s="1" t="inlineStr">
        <is>
          <t>ID Cliente</t>
        </is>
      </c>
      <c r="B1" s="1" t="inlineStr">
        <is>
          <t>Nome Completo</t>
        </is>
      </c>
      <c r="C1" s="1" t="inlineStr">
        <is>
          <t>Data Nascita</t>
        </is>
      </c>
      <c r="D1" s="1" t="inlineStr">
        <is>
          <t>Documento</t>
        </is>
      </c>
      <c r="E1" s="1" t="inlineStr">
        <is>
          <t>N. Documento</t>
        </is>
      </c>
      <c r="F1" s="1" t="inlineStr">
        <is>
          <t>Telefono</t>
        </is>
      </c>
      <c r="G1" s="1" t="inlineStr">
        <is>
          <t>Email</t>
        </is>
      </c>
      <c r="H1" s="1" t="inlineStr">
        <is>
          <t>Indirizzo</t>
        </is>
      </c>
      <c r="I1" s="1" t="inlineStr">
        <is>
          <t>Città</t>
        </is>
      </c>
      <c r="J1" s="1" t="inlineStr">
        <is>
          <t>CAP</t>
        </is>
      </c>
      <c r="K1" s="1" t="inlineStr">
        <is>
          <t>Paese</t>
        </is>
      </c>
      <c r="L1" s="1" t="inlineStr">
        <is>
          <t>Note Preferenze</t>
        </is>
      </c>
    </row>
    <row r="2">
      <c r="A2" s="2" t="inlineStr">
        <is>
          <t>CLI0001</t>
        </is>
      </c>
      <c r="B2" s="3" t="inlineStr">
        <is>
          <t>Francesca Marino</t>
        </is>
      </c>
      <c r="C2" s="2" t="inlineStr">
        <is>
          <t>13/06/1963</t>
        </is>
      </c>
      <c r="D2" s="2" t="inlineStr">
        <is>
          <t>Patente</t>
        </is>
      </c>
      <c r="E2" s="3" t="inlineStr">
        <is>
          <t>IT911391</t>
        </is>
      </c>
      <c r="F2" s="3" t="inlineStr">
        <is>
          <t>+39 346 593 4441</t>
        </is>
      </c>
      <c r="G2" s="3" t="inlineStr">
        <is>
          <t>francesca.marino@email.it</t>
        </is>
      </c>
      <c r="H2" s="3" t="inlineStr">
        <is>
          <t>Via Garibaldi 147</t>
        </is>
      </c>
      <c r="I2" s="3" t="inlineStr">
        <is>
          <t>Torino</t>
        </is>
      </c>
      <c r="J2" s="2" t="inlineStr">
        <is>
          <t>74374</t>
        </is>
      </c>
      <c r="K2" s="3" t="inlineStr">
        <is>
          <t>Italia</t>
        </is>
      </c>
      <c r="L2" s="3" t="inlineStr"/>
    </row>
    <row r="3">
      <c r="A3" s="4" t="inlineStr">
        <is>
          <t>CLI0002</t>
        </is>
      </c>
      <c r="B3" s="5" t="inlineStr">
        <is>
          <t>Mario Rossi</t>
        </is>
      </c>
      <c r="C3" s="4" t="inlineStr">
        <is>
          <t>27/10/2000</t>
        </is>
      </c>
      <c r="D3" s="4" t="inlineStr">
        <is>
          <t>Carta Identità</t>
        </is>
      </c>
      <c r="E3" s="5" t="inlineStr">
        <is>
          <t>AB431860</t>
        </is>
      </c>
      <c r="F3" s="5" t="inlineStr">
        <is>
          <t>+39 389 624 8402</t>
        </is>
      </c>
      <c r="G3" s="5" t="inlineStr">
        <is>
          <t>mario.rossi@email.it</t>
        </is>
      </c>
      <c r="H3" s="5" t="inlineStr">
        <is>
          <t>Via Milano 96</t>
        </is>
      </c>
      <c r="I3" s="5" t="inlineStr">
        <is>
          <t>Genova</t>
        </is>
      </c>
      <c r="J3" s="4" t="inlineStr">
        <is>
          <t>25280</t>
        </is>
      </c>
      <c r="K3" s="5" t="inlineStr">
        <is>
          <t>Italia</t>
        </is>
      </c>
      <c r="L3" s="5" t="inlineStr"/>
    </row>
    <row r="4">
      <c r="A4" s="2" t="inlineStr">
        <is>
          <t>CLI0003</t>
        </is>
      </c>
      <c r="B4" s="3" t="inlineStr">
        <is>
          <t>Laura Bianchi</t>
        </is>
      </c>
      <c r="C4" s="2" t="inlineStr">
        <is>
          <t>07/03/1995</t>
        </is>
      </c>
      <c r="D4" s="2" t="inlineStr">
        <is>
          <t>Patente</t>
        </is>
      </c>
      <c r="E4" s="3" t="inlineStr">
        <is>
          <t>IT757430</t>
        </is>
      </c>
      <c r="F4" s="3" t="inlineStr">
        <is>
          <t>+39 314 408 3853</t>
        </is>
      </c>
      <c r="G4" s="3" t="inlineStr">
        <is>
          <t>laura.bianchi@email.it</t>
        </is>
      </c>
      <c r="H4" s="3" t="inlineStr">
        <is>
          <t>Via Garibaldi 14</t>
        </is>
      </c>
      <c r="I4" s="3" t="inlineStr">
        <is>
          <t>Genova</t>
        </is>
      </c>
      <c r="J4" s="2" t="inlineStr">
        <is>
          <t>97443</t>
        </is>
      </c>
      <c r="K4" s="3" t="inlineStr">
        <is>
          <t>Italia</t>
        </is>
      </c>
      <c r="L4" s="3" t="inlineStr"/>
    </row>
    <row r="5">
      <c r="A5" s="4" t="inlineStr">
        <is>
          <t>CLI0004</t>
        </is>
      </c>
      <c r="B5" s="5" t="inlineStr">
        <is>
          <t>Laura Bianchi</t>
        </is>
      </c>
      <c r="C5" s="4" t="inlineStr">
        <is>
          <t>19/11/1978</t>
        </is>
      </c>
      <c r="D5" s="4" t="inlineStr">
        <is>
          <t>Patente</t>
        </is>
      </c>
      <c r="E5" s="5" t="inlineStr">
        <is>
          <t>IT665240</t>
        </is>
      </c>
      <c r="F5" s="5" t="inlineStr">
        <is>
          <t>+39 331 353 9446</t>
        </is>
      </c>
      <c r="G5" s="5" t="inlineStr">
        <is>
          <t>laura.bianchi@email.it</t>
        </is>
      </c>
      <c r="H5" s="5" t="inlineStr">
        <is>
          <t>Via Roma 130</t>
        </is>
      </c>
      <c r="I5" s="5" t="inlineStr">
        <is>
          <t>Napoli</t>
        </is>
      </c>
      <c r="J5" s="4" t="inlineStr">
        <is>
          <t>37913</t>
        </is>
      </c>
      <c r="K5" s="5" t="inlineStr">
        <is>
          <t>Italia</t>
        </is>
      </c>
      <c r="L5" s="5" t="inlineStr"/>
    </row>
    <row r="6">
      <c r="A6" s="2" t="inlineStr">
        <is>
          <t>CLI0005</t>
        </is>
      </c>
      <c r="B6" s="3" t="inlineStr">
        <is>
          <t>Francesca Marino</t>
        </is>
      </c>
      <c r="C6" s="2" t="inlineStr">
        <is>
          <t>22/12/1998</t>
        </is>
      </c>
      <c r="D6" s="2" t="inlineStr">
        <is>
          <t>Carta Identità</t>
        </is>
      </c>
      <c r="E6" s="3" t="inlineStr">
        <is>
          <t>CD757517</t>
        </is>
      </c>
      <c r="F6" s="3" t="inlineStr">
        <is>
          <t>+39 313 807 4541</t>
        </is>
      </c>
      <c r="G6" s="3" t="inlineStr">
        <is>
          <t>francesca.marino@email.it</t>
        </is>
      </c>
      <c r="H6" s="3" t="inlineStr">
        <is>
          <t>Via Roma 72</t>
        </is>
      </c>
      <c r="I6" s="3" t="inlineStr">
        <is>
          <t>Napoli</t>
        </is>
      </c>
      <c r="J6" s="2" t="inlineStr">
        <is>
          <t>55611</t>
        </is>
      </c>
      <c r="K6" s="3" t="inlineStr">
        <is>
          <t>Italia</t>
        </is>
      </c>
      <c r="L6" s="3" t="inlineStr"/>
    </row>
    <row r="7">
      <c r="A7" s="4" t="inlineStr">
        <is>
          <t>CLI0006</t>
        </is>
      </c>
      <c r="B7" s="5" t="inlineStr">
        <is>
          <t>Francesca Marino</t>
        </is>
      </c>
      <c r="C7" s="4" t="inlineStr">
        <is>
          <t>28/01/2006</t>
        </is>
      </c>
      <c r="D7" s="4" t="inlineStr">
        <is>
          <t>Passaporto</t>
        </is>
      </c>
      <c r="E7" s="5" t="inlineStr">
        <is>
          <t>AB681700</t>
        </is>
      </c>
      <c r="F7" s="5" t="inlineStr">
        <is>
          <t>+39 348 507 2035</t>
        </is>
      </c>
      <c r="G7" s="5" t="inlineStr">
        <is>
          <t>francesca.marino@email.it</t>
        </is>
      </c>
      <c r="H7" s="5" t="inlineStr">
        <is>
          <t>Via Garibaldi 101</t>
        </is>
      </c>
      <c r="I7" s="5" t="inlineStr">
        <is>
          <t>Roma</t>
        </is>
      </c>
      <c r="J7" s="4" t="inlineStr">
        <is>
          <t>76310</t>
        </is>
      </c>
      <c r="K7" s="5" t="inlineStr">
        <is>
          <t>Italia</t>
        </is>
      </c>
      <c r="L7" s="5" t="inlineStr"/>
    </row>
    <row r="8">
      <c r="A8" s="2" t="inlineStr">
        <is>
          <t>CLI0007</t>
        </is>
      </c>
      <c r="B8" s="3" t="inlineStr">
        <is>
          <t>Francesca Marino</t>
        </is>
      </c>
      <c r="C8" s="2" t="inlineStr">
        <is>
          <t>01/04/1984</t>
        </is>
      </c>
      <c r="D8" s="2" t="inlineStr">
        <is>
          <t>Passaporto</t>
        </is>
      </c>
      <c r="E8" s="3" t="inlineStr">
        <is>
          <t>AB880722</t>
        </is>
      </c>
      <c r="F8" s="3" t="inlineStr">
        <is>
          <t>+39 349 964 6340</t>
        </is>
      </c>
      <c r="G8" s="3" t="inlineStr">
        <is>
          <t>francesca.marino@email.it</t>
        </is>
      </c>
      <c r="H8" s="3" t="inlineStr">
        <is>
          <t>Via Dante 106</t>
        </is>
      </c>
      <c r="I8" s="3" t="inlineStr">
        <is>
          <t>Torino</t>
        </is>
      </c>
      <c r="J8" s="2" t="inlineStr">
        <is>
          <t>30260</t>
        </is>
      </c>
      <c r="K8" s="3" t="inlineStr">
        <is>
          <t>Italia</t>
        </is>
      </c>
      <c r="L8" s="3" t="inlineStr"/>
    </row>
    <row r="9">
      <c r="A9" s="4" t="inlineStr">
        <is>
          <t>CLI0008</t>
        </is>
      </c>
      <c r="B9" s="5" t="inlineStr">
        <is>
          <t>Anna Ferrari</t>
        </is>
      </c>
      <c r="C9" s="4" t="inlineStr">
        <is>
          <t>13/02/2001</t>
        </is>
      </c>
      <c r="D9" s="4" t="inlineStr">
        <is>
          <t>Patente</t>
        </is>
      </c>
      <c r="E9" s="5" t="inlineStr">
        <is>
          <t>AB165617</t>
        </is>
      </c>
      <c r="F9" s="5" t="inlineStr">
        <is>
          <t>+39 316 948 6142</t>
        </is>
      </c>
      <c r="G9" s="5" t="inlineStr">
        <is>
          <t>anna.ferrari@email.it</t>
        </is>
      </c>
      <c r="H9" s="5" t="inlineStr">
        <is>
          <t>Via Mazzini 85</t>
        </is>
      </c>
      <c r="I9" s="5" t="inlineStr">
        <is>
          <t>Napoli</t>
        </is>
      </c>
      <c r="J9" s="4" t="inlineStr">
        <is>
          <t>49324</t>
        </is>
      </c>
      <c r="K9" s="5" t="inlineStr">
        <is>
          <t>Italia</t>
        </is>
      </c>
      <c r="L9" s="5" t="inlineStr"/>
    </row>
    <row r="10">
      <c r="A10" s="2" t="inlineStr">
        <is>
          <t>CLI0009</t>
        </is>
      </c>
      <c r="B10" s="3" t="inlineStr">
        <is>
          <t>Elena Ricci</t>
        </is>
      </c>
      <c r="C10" s="2" t="inlineStr">
        <is>
          <t>02/06/1965</t>
        </is>
      </c>
      <c r="D10" s="2" t="inlineStr">
        <is>
          <t>Patente</t>
        </is>
      </c>
      <c r="E10" s="3" t="inlineStr">
        <is>
          <t>IT751951</t>
        </is>
      </c>
      <c r="F10" s="3" t="inlineStr">
        <is>
          <t>+39 396 168 9953</t>
        </is>
      </c>
      <c r="G10" s="3" t="inlineStr">
        <is>
          <t>elena.ricci@email.it</t>
        </is>
      </c>
      <c r="H10" s="3" t="inlineStr">
        <is>
          <t>Via Garibaldi 143</t>
        </is>
      </c>
      <c r="I10" s="3" t="inlineStr">
        <is>
          <t>Firenze</t>
        </is>
      </c>
      <c r="J10" s="2" t="inlineStr">
        <is>
          <t>71437</t>
        </is>
      </c>
      <c r="K10" s="3" t="inlineStr">
        <is>
          <t>Italia</t>
        </is>
      </c>
      <c r="L10" s="3" t="inlineStr"/>
    </row>
    <row r="11">
      <c r="A11" s="4" t="inlineStr">
        <is>
          <t>CLI0010</t>
        </is>
      </c>
      <c r="B11" s="5" t="inlineStr">
        <is>
          <t>Elena Ricci</t>
        </is>
      </c>
      <c r="C11" s="4" t="inlineStr">
        <is>
          <t>13/10/1985</t>
        </is>
      </c>
      <c r="D11" s="4" t="inlineStr">
        <is>
          <t>Passaporto</t>
        </is>
      </c>
      <c r="E11" s="5" t="inlineStr">
        <is>
          <t>CD304617</t>
        </is>
      </c>
      <c r="F11" s="5" t="inlineStr">
        <is>
          <t>+39 356 773 6546</t>
        </is>
      </c>
      <c r="G11" s="5" t="inlineStr">
        <is>
          <t>elena.ricci@email.it</t>
        </is>
      </c>
      <c r="H11" s="5" t="inlineStr">
        <is>
          <t>Via Dante 39</t>
        </is>
      </c>
      <c r="I11" s="5" t="inlineStr">
        <is>
          <t>Firenze</t>
        </is>
      </c>
      <c r="J11" s="4" t="inlineStr">
        <is>
          <t>13028</t>
        </is>
      </c>
      <c r="K11" s="5" t="inlineStr">
        <is>
          <t>Italia</t>
        </is>
      </c>
      <c r="L11" s="5" t="inlineStr"/>
    </row>
    <row r="12">
      <c r="A12" s="2" t="inlineStr">
        <is>
          <t>CLI0011</t>
        </is>
      </c>
      <c r="B12" s="3" t="inlineStr">
        <is>
          <t>Francesca Marino</t>
        </is>
      </c>
      <c r="C12" s="2" t="inlineStr">
        <is>
          <t>10/09/1985</t>
        </is>
      </c>
      <c r="D12" s="2" t="inlineStr">
        <is>
          <t>Patente</t>
        </is>
      </c>
      <c r="E12" s="3" t="inlineStr">
        <is>
          <t>AB359700</t>
        </is>
      </c>
      <c r="F12" s="3" t="inlineStr">
        <is>
          <t>+39 379 757 5314</t>
        </is>
      </c>
      <c r="G12" s="3" t="inlineStr">
        <is>
          <t>francesca.marino@email.it</t>
        </is>
      </c>
      <c r="H12" s="3" t="inlineStr">
        <is>
          <t>Via Mazzini 63</t>
        </is>
      </c>
      <c r="I12" s="3" t="inlineStr">
        <is>
          <t>Palermo</t>
        </is>
      </c>
      <c r="J12" s="2" t="inlineStr">
        <is>
          <t>47677</t>
        </is>
      </c>
      <c r="K12" s="3" t="inlineStr">
        <is>
          <t>Italia</t>
        </is>
      </c>
      <c r="L12" s="3" t="inlineStr"/>
    </row>
    <row r="13">
      <c r="A13" s="4" t="inlineStr">
        <is>
          <t>CLI0012</t>
        </is>
      </c>
      <c r="B13" s="5" t="inlineStr">
        <is>
          <t>Mario Rossi</t>
        </is>
      </c>
      <c r="C13" s="4" t="inlineStr">
        <is>
          <t>16/10/1956</t>
        </is>
      </c>
      <c r="D13" s="4" t="inlineStr">
        <is>
          <t>Passaporto</t>
        </is>
      </c>
      <c r="E13" s="5" t="inlineStr">
        <is>
          <t>CD688881</t>
        </is>
      </c>
      <c r="F13" s="5" t="inlineStr">
        <is>
          <t>+39 314 731 7325</t>
        </is>
      </c>
      <c r="G13" s="5" t="inlineStr">
        <is>
          <t>mario.rossi@email.it</t>
        </is>
      </c>
      <c r="H13" s="5" t="inlineStr">
        <is>
          <t>Via Dante 58</t>
        </is>
      </c>
      <c r="I13" s="5" t="inlineStr">
        <is>
          <t>Palermo</t>
        </is>
      </c>
      <c r="J13" s="4" t="inlineStr">
        <is>
          <t>71028</t>
        </is>
      </c>
      <c r="K13" s="5" t="inlineStr">
        <is>
          <t>Italia</t>
        </is>
      </c>
      <c r="L13" s="5" t="inlineStr"/>
    </row>
    <row r="14">
      <c r="A14" s="2" t="inlineStr">
        <is>
          <t>CLI0013</t>
        </is>
      </c>
      <c r="B14" s="3" t="inlineStr">
        <is>
          <t>Elena Ricci</t>
        </is>
      </c>
      <c r="C14" s="2" t="inlineStr">
        <is>
          <t>31/05/1957</t>
        </is>
      </c>
      <c r="D14" s="2" t="inlineStr">
        <is>
          <t>Carta Identità</t>
        </is>
      </c>
      <c r="E14" s="3" t="inlineStr">
        <is>
          <t>CD315598</t>
        </is>
      </c>
      <c r="F14" s="3" t="inlineStr">
        <is>
          <t>+39 358 581 4864</t>
        </is>
      </c>
      <c r="G14" s="3" t="inlineStr">
        <is>
          <t>elena.ricci@email.it</t>
        </is>
      </c>
      <c r="H14" s="3" t="inlineStr">
        <is>
          <t>Via Milano 70</t>
        </is>
      </c>
      <c r="I14" s="3" t="inlineStr">
        <is>
          <t>Firenze</t>
        </is>
      </c>
      <c r="J14" s="2" t="inlineStr">
        <is>
          <t>34969</t>
        </is>
      </c>
      <c r="K14" s="3" t="inlineStr">
        <is>
          <t>Italia</t>
        </is>
      </c>
      <c r="L14" s="3" t="inlineStr"/>
    </row>
    <row r="15">
      <c r="A15" s="4" t="inlineStr">
        <is>
          <t>CLI0014</t>
        </is>
      </c>
      <c r="B15" s="5" t="inlineStr">
        <is>
          <t>Francesca Marino</t>
        </is>
      </c>
      <c r="C15" s="4" t="inlineStr">
        <is>
          <t>24/03/1961</t>
        </is>
      </c>
      <c r="D15" s="4" t="inlineStr">
        <is>
          <t>Passaporto</t>
        </is>
      </c>
      <c r="E15" s="5" t="inlineStr">
        <is>
          <t>IT741739</t>
        </is>
      </c>
      <c r="F15" s="5" t="inlineStr">
        <is>
          <t>+39 380 392 3464</t>
        </is>
      </c>
      <c r="G15" s="5" t="inlineStr">
        <is>
          <t>francesca.marino@email.it</t>
        </is>
      </c>
      <c r="H15" s="5" t="inlineStr">
        <is>
          <t>Via Roma 18</t>
        </is>
      </c>
      <c r="I15" s="5" t="inlineStr">
        <is>
          <t>Genova</t>
        </is>
      </c>
      <c r="J15" s="4" t="inlineStr">
        <is>
          <t>10843</t>
        </is>
      </c>
      <c r="K15" s="5" t="inlineStr">
        <is>
          <t>Italia</t>
        </is>
      </c>
      <c r="L15" s="5" t="inlineStr"/>
    </row>
    <row r="16">
      <c r="A16" s="2" t="inlineStr">
        <is>
          <t>CLI0015</t>
        </is>
      </c>
      <c r="B16" s="3" t="inlineStr">
        <is>
          <t>Laura Bianchi</t>
        </is>
      </c>
      <c r="C16" s="2" t="inlineStr">
        <is>
          <t>18/04/1965</t>
        </is>
      </c>
      <c r="D16" s="2" t="inlineStr">
        <is>
          <t>Passaporto</t>
        </is>
      </c>
      <c r="E16" s="3" t="inlineStr">
        <is>
          <t>CD721497</t>
        </is>
      </c>
      <c r="F16" s="3" t="inlineStr">
        <is>
          <t>+39 377 940 5904</t>
        </is>
      </c>
      <c r="G16" s="3" t="inlineStr">
        <is>
          <t>laura.bianchi@email.it</t>
        </is>
      </c>
      <c r="H16" s="3" t="inlineStr">
        <is>
          <t>Via Milano 7</t>
        </is>
      </c>
      <c r="I16" s="3" t="inlineStr">
        <is>
          <t>Palermo</t>
        </is>
      </c>
      <c r="J16" s="2" t="inlineStr">
        <is>
          <t>16638</t>
        </is>
      </c>
      <c r="K16" s="3" t="inlineStr">
        <is>
          <t>Italia</t>
        </is>
      </c>
      <c r="L16" s="3" t="inlineStr"/>
    </row>
    <row r="17">
      <c r="A17" s="4" t="inlineStr">
        <is>
          <t>CLI0016</t>
        </is>
      </c>
      <c r="B17" s="5" t="inlineStr">
        <is>
          <t>Marco Colombo</t>
        </is>
      </c>
      <c r="C17" s="4" t="inlineStr">
        <is>
          <t>13/02/1977</t>
        </is>
      </c>
      <c r="D17" s="4" t="inlineStr">
        <is>
          <t>Carta Identità</t>
        </is>
      </c>
      <c r="E17" s="5" t="inlineStr">
        <is>
          <t>IT112192</t>
        </is>
      </c>
      <c r="F17" s="5" t="inlineStr">
        <is>
          <t>+39 348 397 4105</t>
        </is>
      </c>
      <c r="G17" s="5" t="inlineStr">
        <is>
          <t>marco.colombo@email.it</t>
        </is>
      </c>
      <c r="H17" s="5" t="inlineStr">
        <is>
          <t>Via Mazzini 23</t>
        </is>
      </c>
      <c r="I17" s="5" t="inlineStr">
        <is>
          <t>Bologna</t>
        </is>
      </c>
      <c r="J17" s="4" t="inlineStr">
        <is>
          <t>15230</t>
        </is>
      </c>
      <c r="K17" s="5" t="inlineStr">
        <is>
          <t>Italia</t>
        </is>
      </c>
      <c r="L17" s="5" t="inlineStr"/>
    </row>
    <row r="18">
      <c r="A18" s="2" t="inlineStr">
        <is>
          <t>CLI0017</t>
        </is>
      </c>
      <c r="B18" s="3" t="inlineStr">
        <is>
          <t>Laura Bianchi</t>
        </is>
      </c>
      <c r="C18" s="2" t="inlineStr">
        <is>
          <t>10/07/1991</t>
        </is>
      </c>
      <c r="D18" s="2" t="inlineStr">
        <is>
          <t>Passaporto</t>
        </is>
      </c>
      <c r="E18" s="3" t="inlineStr">
        <is>
          <t>CD550445</t>
        </is>
      </c>
      <c r="F18" s="3" t="inlineStr">
        <is>
          <t>+39 344 824 1169</t>
        </is>
      </c>
      <c r="G18" s="3" t="inlineStr">
        <is>
          <t>laura.bianchi@email.it</t>
        </is>
      </c>
      <c r="H18" s="3" t="inlineStr">
        <is>
          <t>Via Roma 148</t>
        </is>
      </c>
      <c r="I18" s="3" t="inlineStr">
        <is>
          <t>Verona</t>
        </is>
      </c>
      <c r="J18" s="2" t="inlineStr">
        <is>
          <t>81723</t>
        </is>
      </c>
      <c r="K18" s="3" t="inlineStr">
        <is>
          <t>Italia</t>
        </is>
      </c>
      <c r="L18" s="3" t="inlineStr"/>
    </row>
    <row r="19">
      <c r="A19" s="4" t="inlineStr">
        <is>
          <t>CLI0018</t>
        </is>
      </c>
      <c r="B19" s="5" t="inlineStr">
        <is>
          <t>Giuseppe Verdi</t>
        </is>
      </c>
      <c r="C19" s="4" t="inlineStr">
        <is>
          <t>17/10/1985</t>
        </is>
      </c>
      <c r="D19" s="4" t="inlineStr">
        <is>
          <t>Passaporto</t>
        </is>
      </c>
      <c r="E19" s="5" t="inlineStr">
        <is>
          <t>IT901244</t>
        </is>
      </c>
      <c r="F19" s="5" t="inlineStr">
        <is>
          <t>+39 315 905 3992</t>
        </is>
      </c>
      <c r="G19" s="5" t="inlineStr">
        <is>
          <t>giuseppe.verdi@email.it</t>
        </is>
      </c>
      <c r="H19" s="5" t="inlineStr">
        <is>
          <t>Via Garibaldi 117</t>
        </is>
      </c>
      <c r="I19" s="5" t="inlineStr">
        <is>
          <t>Palermo</t>
        </is>
      </c>
      <c r="J19" s="4" t="inlineStr">
        <is>
          <t>15890</t>
        </is>
      </c>
      <c r="K19" s="5" t="inlineStr">
        <is>
          <t>Italia</t>
        </is>
      </c>
      <c r="L19" s="5" t="inlineStr"/>
    </row>
    <row r="20">
      <c r="A20" s="2" t="inlineStr">
        <is>
          <t>CLI0019</t>
        </is>
      </c>
      <c r="B20" s="3" t="inlineStr">
        <is>
          <t>Marco Colombo</t>
        </is>
      </c>
      <c r="C20" s="2" t="inlineStr">
        <is>
          <t>13/04/1959</t>
        </is>
      </c>
      <c r="D20" s="2" t="inlineStr">
        <is>
          <t>Carta Identità</t>
        </is>
      </c>
      <c r="E20" s="3" t="inlineStr">
        <is>
          <t>AB923836</t>
        </is>
      </c>
      <c r="F20" s="3" t="inlineStr">
        <is>
          <t>+39 345 808 5262</t>
        </is>
      </c>
      <c r="G20" s="3" t="inlineStr">
        <is>
          <t>marco.colombo@email.it</t>
        </is>
      </c>
      <c r="H20" s="3" t="inlineStr">
        <is>
          <t>Via Roma 82</t>
        </is>
      </c>
      <c r="I20" s="3" t="inlineStr">
        <is>
          <t>Venezia</t>
        </is>
      </c>
      <c r="J20" s="2" t="inlineStr">
        <is>
          <t>60522</t>
        </is>
      </c>
      <c r="K20" s="3" t="inlineStr">
        <is>
          <t>Italia</t>
        </is>
      </c>
      <c r="L20" s="3" t="inlineStr"/>
    </row>
    <row r="21">
      <c r="A21" s="4" t="inlineStr">
        <is>
          <t>CLI0020</t>
        </is>
      </c>
      <c r="B21" s="5" t="inlineStr">
        <is>
          <t>Mario Rossi</t>
        </is>
      </c>
      <c r="C21" s="4" t="inlineStr">
        <is>
          <t>11/11/1974</t>
        </is>
      </c>
      <c r="D21" s="4" t="inlineStr">
        <is>
          <t>Passaporto</t>
        </is>
      </c>
      <c r="E21" s="5" t="inlineStr">
        <is>
          <t>CD432274</t>
        </is>
      </c>
      <c r="F21" s="5" t="inlineStr">
        <is>
          <t>+39 328 775 1540</t>
        </is>
      </c>
      <c r="G21" s="5" t="inlineStr">
        <is>
          <t>mario.rossi@email.it</t>
        </is>
      </c>
      <c r="H21" s="5" t="inlineStr">
        <is>
          <t>Via Dante 55</t>
        </is>
      </c>
      <c r="I21" s="5" t="inlineStr">
        <is>
          <t>Torino</t>
        </is>
      </c>
      <c r="J21" s="4" t="inlineStr">
        <is>
          <t>77050</t>
        </is>
      </c>
      <c r="K21" s="5" t="inlineStr">
        <is>
          <t>Italia</t>
        </is>
      </c>
      <c r="L21" s="5" t="inlineStr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H59"/>
  <sheetViews>
    <sheetView workbookViewId="0">
      <selection activeCell="A1" sqref="A1"/>
    </sheetView>
  </sheetViews>
  <sheetFormatPr baseColWidth="8" defaultRowHeight="15"/>
  <cols>
    <col width="80" customWidth="1" min="2" max="2"/>
  </cols>
  <sheetData>
    <row r="2" ht="30" customHeight="1">
      <c r="B2" s="13" t="inlineStr">
        <is>
          <t>ISTRUZIONI - GESTIONE PRENOTAZIONI HOTEL</t>
        </is>
      </c>
    </row>
    <row r="3"/>
    <row r="6">
      <c r="B6" s="14" t="inlineStr">
        <is>
          <t>PANORAMICA</t>
        </is>
      </c>
    </row>
    <row r="7">
      <c r="B7" s="5" t="inlineStr">
        <is>
          <t>Questo modello Excel è progettato per gestire in modo professionale le prenotazioni del vostro hotel.</t>
        </is>
      </c>
    </row>
    <row r="8">
      <c r="B8" s="5" t="inlineStr">
        <is>
          <t>Include 5 fogli di lavoro principali per una gestione completa.</t>
        </is>
      </c>
    </row>
    <row r="10">
      <c r="B10" s="14" t="inlineStr">
        <is>
          <t>FOGLI DI LAVORO</t>
        </is>
      </c>
    </row>
    <row r="11">
      <c r="B11" s="3" t="inlineStr">
        <is>
          <t>1. DASHBOARD</t>
        </is>
      </c>
    </row>
    <row r="12">
      <c r="B12" s="3" t="inlineStr">
        <is>
          <t>2. PRENOTAZIONI</t>
        </is>
      </c>
    </row>
    <row r="13">
      <c r="B13" s="3" t="inlineStr">
        <is>
          <t>3. CAMERE</t>
        </is>
      </c>
    </row>
    <row r="14">
      <c r="B14" s="3" t="inlineStr">
        <is>
          <t>4. CLIENTI</t>
        </is>
      </c>
    </row>
    <row r="15">
      <c r="B15" s="3" t="inlineStr">
        <is>
          <t>5. ISTRUZIONI</t>
        </is>
      </c>
    </row>
    <row r="17">
      <c r="B17" s="14" t="inlineStr">
        <is>
          <t>COME UTILIZZARE - PRENOTAZIONI</t>
        </is>
      </c>
    </row>
    <row r="18">
      <c r="B18" s="3" t="inlineStr">
        <is>
          <t>• Inserire i dati nelle righe successive agli esempi forniti</t>
        </is>
      </c>
    </row>
    <row r="19">
      <c r="B19" s="3" t="inlineStr">
        <is>
          <t>• Il campo 'N. Notti' può essere calcolato automaticamente dalla differenza tra check-out e check-in</t>
        </is>
      </c>
    </row>
    <row r="20">
      <c r="B20" s="3" t="inlineStr">
        <is>
          <t>• Il 'Totale €' viene calcolato moltiplicando Prezzo/Notte per N. Notti</t>
        </is>
      </c>
    </row>
    <row r="21">
      <c r="B21" s="3" t="inlineStr">
        <is>
          <t>• La 'Caparra €' è generalmente il 30% del totale</t>
        </is>
      </c>
    </row>
    <row r="22">
      <c r="B22" s="3" t="inlineStr">
        <is>
          <t>• Il 'Saldo €' è la differenza tra Totale e Caparra</t>
        </is>
      </c>
    </row>
    <row r="23">
      <c r="B23" s="3" t="inlineStr">
        <is>
          <t>• Utilizzare i menu a tendina per Tipo Camera, Stato Pagamento e Stato Prenotazione</t>
        </is>
      </c>
    </row>
    <row r="25">
      <c r="B25" s="14" t="inlineStr">
        <is>
          <t>COME UTILIZZARE - CAMERE</t>
        </is>
      </c>
    </row>
    <row r="26">
      <c r="B26" s="3" t="inlineStr">
        <is>
          <t>• Mantenere aggiornato l'elenco delle camere disponibili</t>
        </is>
      </c>
    </row>
    <row r="27">
      <c r="B27" s="3" t="inlineStr">
        <is>
          <t>• Il campo 'Stato' indica la disponibilità attuale (Disponibile, Occupata, Pulizia, Manutenzione)</t>
        </is>
      </c>
    </row>
    <row r="28">
      <c r="B28" s="3" t="inlineStr">
        <is>
          <t>• Aggiornare il prezzo base secondo la stagione o le promozioni</t>
        </is>
      </c>
    </row>
    <row r="29">
      <c r="B29" s="3" t="inlineStr">
        <is>
          <t>• Utilizzare il campo 'Note' per annotazioni importanti sulla camera</t>
        </is>
      </c>
    </row>
    <row r="31">
      <c r="B31" s="14" t="inlineStr">
        <is>
          <t>COME UTILIZZARE - CLIENTI</t>
        </is>
      </c>
    </row>
    <row r="32">
      <c r="B32" s="3" t="inlineStr">
        <is>
          <t>• Registrare tutti i dati dei clienti per prenotazioni future</t>
        </is>
      </c>
    </row>
    <row r="33">
      <c r="B33" s="3" t="inlineStr">
        <is>
          <t>• Verificare sempre i documenti di identità al check-in</t>
        </is>
      </c>
    </row>
    <row r="34">
      <c r="B34" s="3" t="inlineStr">
        <is>
          <t>• Utilizzare 'Note Preferenze' per migliorare il servizio personalizzato</t>
        </is>
      </c>
    </row>
    <row r="35">
      <c r="B35" s="3" t="inlineStr">
        <is>
          <t>• Mantenere aggiornati i contatti per comunicazioni importanti</t>
        </is>
      </c>
    </row>
    <row r="37">
      <c r="B37" s="14" t="inlineStr">
        <is>
          <t>DASHBOARD</t>
        </is>
      </c>
    </row>
    <row r="38">
      <c r="B38" s="3" t="inlineStr">
        <is>
          <t>• La Dashboard si aggiorna automaticamente con i dati inseriti</t>
        </is>
      </c>
    </row>
    <row r="39">
      <c r="B39" s="3" t="inlineStr">
        <is>
          <t>• Monitorare quotidianamente il tasso di occupazione</t>
        </is>
      </c>
    </row>
    <row r="40">
      <c r="B40" s="3" t="inlineStr">
        <is>
          <t>• Verificare i check-in e check-out previsti per la giornata</t>
        </is>
      </c>
    </row>
    <row r="41">
      <c r="B41" s="3" t="inlineStr">
        <is>
          <t>• Controllare regolarmente i saldi da ricevere</t>
        </is>
      </c>
    </row>
    <row r="43">
      <c r="B43" s="14" t="inlineStr">
        <is>
          <t>CONSIGLI UTILI</t>
        </is>
      </c>
    </row>
    <row r="44">
      <c r="B44" s="3" t="inlineStr">
        <is>
          <t>✓ Effettuare backup regolari del file</t>
        </is>
      </c>
    </row>
    <row r="45">
      <c r="B45" s="3" t="inlineStr">
        <is>
          <t>✓ Utilizzare filtri per ricerche rapide nelle prenotazioni</t>
        </is>
      </c>
    </row>
    <row r="46">
      <c r="B46" s="3" t="inlineStr">
        <is>
          <t>✓ Aggiornare lo stato delle prenotazioni tempestivamente</t>
        </is>
      </c>
    </row>
    <row r="47">
      <c r="B47" s="3" t="inlineStr">
        <is>
          <t>✓ Verificare i pagamenti e aggiornare gli stati corrispondenti</t>
        </is>
      </c>
    </row>
    <row r="48">
      <c r="B48" s="3" t="inlineStr">
        <is>
          <t>✓ Personalizzare i colori e formati secondo le vostre esigenze</t>
        </is>
      </c>
    </row>
    <row r="49">
      <c r="B49" s="3" t="inlineStr">
        <is>
          <t>✓ Aggiungere colonne personalizzate se necessario</t>
        </is>
      </c>
    </row>
    <row r="51">
      <c r="B51" s="14" t="inlineStr">
        <is>
          <t>SUPPORTO E PERSONALIZZAZIONE</t>
        </is>
      </c>
    </row>
    <row r="52">
      <c r="B52" s="5" t="inlineStr">
        <is>
          <t>Questo modello è completamente personalizzabile secondo le vostre esigenze specifiche.</t>
        </is>
      </c>
    </row>
    <row r="53">
      <c r="B53" s="5" t="inlineStr">
        <is>
          <t>Potete aggiungere nuovi fogli, modificare formule e adattare i formati.</t>
        </is>
      </c>
    </row>
    <row r="55">
      <c r="B55" s="14" t="inlineStr">
        <is>
          <t>FORMULE PRINCIPALI</t>
        </is>
      </c>
    </row>
    <row r="56">
      <c r="B56" s="3" t="inlineStr">
        <is>
          <t>• Notti: =C2-B2 (differenza tra check-out e check-in)</t>
        </is>
      </c>
    </row>
    <row r="57">
      <c r="B57" s="3" t="inlineStr">
        <is>
          <t>• Totale: =D2*K2 (notti × prezzo per notte)</t>
        </is>
      </c>
    </row>
    <row r="58">
      <c r="B58" s="3" t="inlineStr">
        <is>
          <t>• Caparra: =L2*30% (30% del totale)</t>
        </is>
      </c>
    </row>
    <row r="59">
      <c r="B59" s="3" t="inlineStr">
        <is>
          <t>• Saldo: =L2-M2 (totale - caparra)</t>
        </is>
      </c>
    </row>
  </sheetData>
  <mergeCells count="47">
    <mergeCell ref="B2:H3"/>
    <mergeCell ref="B6:H6"/>
    <mergeCell ref="B7:H7"/>
    <mergeCell ref="B8:H8"/>
    <mergeCell ref="B10:H10"/>
    <mergeCell ref="B11:H11"/>
    <mergeCell ref="B12:H12"/>
    <mergeCell ref="B13:H13"/>
    <mergeCell ref="B14:H14"/>
    <mergeCell ref="B15:H15"/>
    <mergeCell ref="B17:H17"/>
    <mergeCell ref="B18:H18"/>
    <mergeCell ref="B19:H19"/>
    <mergeCell ref="B20:H20"/>
    <mergeCell ref="B21:H21"/>
    <mergeCell ref="B22:H22"/>
    <mergeCell ref="B23:H23"/>
    <mergeCell ref="B25:H25"/>
    <mergeCell ref="B26:H26"/>
    <mergeCell ref="B27:H27"/>
    <mergeCell ref="B28:H28"/>
    <mergeCell ref="B29:H29"/>
    <mergeCell ref="B31:H31"/>
    <mergeCell ref="B32:H32"/>
    <mergeCell ref="B33:H33"/>
    <mergeCell ref="B34:H34"/>
    <mergeCell ref="B35:H35"/>
    <mergeCell ref="B37:H37"/>
    <mergeCell ref="B38:H38"/>
    <mergeCell ref="B39:H39"/>
    <mergeCell ref="B40:H40"/>
    <mergeCell ref="B41:H41"/>
    <mergeCell ref="B43:H43"/>
    <mergeCell ref="B44:H44"/>
    <mergeCell ref="B45:H45"/>
    <mergeCell ref="B46:H46"/>
    <mergeCell ref="B47:H47"/>
    <mergeCell ref="B48:H48"/>
    <mergeCell ref="B49:H49"/>
    <mergeCell ref="B51:H51"/>
    <mergeCell ref="B52:H52"/>
    <mergeCell ref="B53:H53"/>
    <mergeCell ref="B55:H55"/>
    <mergeCell ref="B56:H56"/>
    <mergeCell ref="B57:H57"/>
    <mergeCell ref="B58:H58"/>
    <mergeCell ref="B59:H5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2026-03-09T14:13:07Z</dcterms:created>
  <dcterms:modified xmlns:dcterms="http://purl.org/dc/terms/" xmlns:xsi="http://www.w3.org/2001/XMLSchema-instance" xsi:type="dcterms:W3CDTF">2026-03-09T14:13:07Z</dcterms:modified>
</cp:coreProperties>
</file>