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Infortuni" sheetId="1" state="visible" r:id="rId1"/>
    <sheet xmlns:r="http://schemas.openxmlformats.org/officeDocument/2006/relationships" name="Statistiche" sheetId="2" state="visible" r:id="rId2"/>
    <sheet xmlns:r="http://schemas.openxmlformats.org/officeDocument/2006/relationships" name="Istruzioni" sheetId="3" state="visible" r:id="rId3"/>
  </sheets>
  <definedNames>
    <definedName name="_xlnm._FilterDatabase" localSheetId="0" hidden="1">'Registro Infortuni'!$A$4:$P$4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1E3A8A"/>
      <sz val="11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1E3A8A"/>
      <sz val="16"/>
    </font>
    <font>
      <name val="Calibri"/>
      <b val="1"/>
      <sz val="11"/>
    </font>
    <font>
      <b val="1"/>
      <color rgb="00FFFFFF"/>
    </font>
    <font>
      <name val="Calibri"/>
      <b val="1"/>
      <color rgb="001E3A8A"/>
      <sz val="13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8" fillId="3" borderId="2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  <dxf>
      <font>
        <b val="1"/>
        <color rgb="00FFFFFF"/>
      </font>
      <fill>
        <patternFill patternType="solid">
          <fgColor rgb="00EF4444"/>
          <b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Infortuni per Gravità</a:t>
            </a:r>
          </a:p>
        </rich>
      </tx>
    </title>
    <plotArea>
      <pieChart>
        <varyColors val="1"/>
        <ser>
          <idx val="0"/>
          <order val="0"/>
          <tx>
            <strRef>
              <f>'Statistiche'!G4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'Statistiche'!$F$5:$F$7</f>
            </numRef>
          </cat>
          <val>
            <numRef>
              <f>'Statistiche'!$G$5:$G$7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Infortuni per Reparto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'Statistiche'!$A$14:$A$19</f>
            </numRef>
          </cat>
          <val>
            <numRef>
              <f>'Statistiche'!$B$14:$B$19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Reparto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Infortuni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8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20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8" customWidth="1" min="3" max="3"/>
    <col width="15" customWidth="1" min="4" max="4"/>
    <col width="15" customWidth="1" min="5" max="5"/>
    <col width="18" customWidth="1" min="6" max="6"/>
    <col width="15" customWidth="1" min="7" max="7"/>
    <col width="20" customWidth="1" min="8" max="8"/>
    <col width="30" customWidth="1" min="9" max="9"/>
    <col width="18" customWidth="1" min="10" max="10"/>
    <col width="12" customWidth="1" min="11" max="11"/>
    <col width="12" customWidth="1" min="12" max="12"/>
    <col width="12" customWidth="1" min="13" max="13"/>
    <col width="15" customWidth="1" min="14" max="14"/>
    <col width="30" customWidth="1" min="15" max="15"/>
    <col width="25" customWidth="1" min="16" max="16"/>
  </cols>
  <sheetData>
    <row r="1">
      <c r="A1" s="1" t="inlineStr">
        <is>
          <t>REGISTRO INFORTUNI AZIENDALI</t>
        </is>
      </c>
    </row>
    <row r="2">
      <c r="A2" s="2" t="inlineStr">
        <is>
          <t>Anno 2026 - Aggiornato al 09/03/2026</t>
        </is>
      </c>
    </row>
    <row r="4">
      <c r="A4" s="3" t="inlineStr">
        <is>
          <t>N. Prog.</t>
        </is>
      </c>
      <c r="B4" s="3" t="inlineStr">
        <is>
          <t>Data Infortunio</t>
        </is>
      </c>
      <c r="C4" s="3" t="inlineStr">
        <is>
          <t>Ora</t>
        </is>
      </c>
      <c r="D4" s="3" t="inlineStr">
        <is>
          <t>Cognome</t>
        </is>
      </c>
      <c r="E4" s="3" t="inlineStr">
        <is>
          <t>Nome</t>
        </is>
      </c>
      <c r="F4" s="3" t="inlineStr">
        <is>
          <t>Mansione</t>
        </is>
      </c>
      <c r="G4" s="3" t="inlineStr">
        <is>
          <t>Reparto</t>
        </is>
      </c>
      <c r="H4" s="3" t="inlineStr">
        <is>
          <t>Luogo Infortunio</t>
        </is>
      </c>
      <c r="I4" s="3" t="inlineStr">
        <is>
          <t>Dinamica</t>
        </is>
      </c>
      <c r="J4" s="3" t="inlineStr">
        <is>
          <t>Parte Corpo Lesa</t>
        </is>
      </c>
      <c r="K4" s="3" t="inlineStr">
        <is>
          <t>Gravità</t>
        </is>
      </c>
      <c r="L4" s="3" t="inlineStr">
        <is>
          <t>Giorni Prognosi</t>
        </is>
      </c>
      <c r="M4" s="3" t="inlineStr">
        <is>
          <t>Data Denuncia</t>
        </is>
      </c>
      <c r="N4" s="3" t="inlineStr">
        <is>
          <t>Protocollo</t>
        </is>
      </c>
      <c r="O4" s="3" t="inlineStr">
        <is>
          <t>Misure Correttive</t>
        </is>
      </c>
      <c r="P4" s="3" t="inlineStr">
        <is>
          <t>Note</t>
        </is>
      </c>
    </row>
    <row r="5">
      <c r="A5" s="4" t="n">
        <v>1</v>
      </c>
      <c r="B5" s="4" t="inlineStr">
        <is>
          <t>16/01/2024</t>
        </is>
      </c>
      <c r="C5" s="4" t="inlineStr">
        <is>
          <t>15:15</t>
        </is>
      </c>
      <c r="D5" s="5" t="inlineStr">
        <is>
          <t>Verdi</t>
        </is>
      </c>
      <c r="E5" s="5" t="inlineStr">
        <is>
          <t>Giuseppe</t>
        </is>
      </c>
      <c r="F5" s="5" t="inlineStr">
        <is>
          <t>Impiegato</t>
        </is>
      </c>
      <c r="G5" s="5" t="inlineStr">
        <is>
          <t>Logistica</t>
        </is>
      </c>
      <c r="H5" s="5" t="inlineStr">
        <is>
          <t>Piazzale esterno</t>
        </is>
      </c>
      <c r="I5" s="5" t="inlineStr">
        <is>
          <t>Caduta da scala portatile</t>
        </is>
      </c>
      <c r="J5" s="5" t="inlineStr">
        <is>
          <t>Occhio destro</t>
        </is>
      </c>
      <c r="K5" s="4" t="inlineStr">
        <is>
          <t>Lieve</t>
        </is>
      </c>
      <c r="L5" s="4" t="n">
        <v>3</v>
      </c>
      <c r="M5" s="4" t="inlineStr">
        <is>
          <t>17/01/2024</t>
        </is>
      </c>
      <c r="N5" s="4" t="inlineStr">
        <is>
          <t>INF/2026/001</t>
        </is>
      </c>
      <c r="O5" s="5" t="inlineStr">
        <is>
          <t>Miglioramento segnaletica e formazione specifica</t>
        </is>
      </c>
      <c r="P5" s="5" t="inlineStr">
        <is>
          <t>Infortunio registrato e gestito secondo procedura</t>
        </is>
      </c>
    </row>
    <row r="6">
      <c r="A6" s="6" t="n">
        <v>2</v>
      </c>
      <c r="B6" s="6" t="inlineStr">
        <is>
          <t>28/01/2024</t>
        </is>
      </c>
      <c r="C6" s="6" t="inlineStr">
        <is>
          <t>17:15</t>
        </is>
      </c>
      <c r="D6" s="7" t="inlineStr">
        <is>
          <t>Marino</t>
        </is>
      </c>
      <c r="E6" s="7" t="inlineStr">
        <is>
          <t>Paola</t>
        </is>
      </c>
      <c r="F6" s="7" t="inlineStr">
        <is>
          <t>Operaio</t>
        </is>
      </c>
      <c r="G6" s="7" t="inlineStr">
        <is>
          <t>Uffici</t>
        </is>
      </c>
      <c r="H6" s="7" t="inlineStr">
        <is>
          <t>Officina manutenzione</t>
        </is>
      </c>
      <c r="I6" s="7" t="inlineStr">
        <is>
          <t>Contusione durante assemblaggio</t>
        </is>
      </c>
      <c r="J6" s="7" t="inlineStr">
        <is>
          <t>Testa</t>
        </is>
      </c>
      <c r="K6" s="6" t="inlineStr">
        <is>
          <t>Lieve</t>
        </is>
      </c>
      <c r="L6" s="6" t="n">
        <v>1</v>
      </c>
      <c r="M6" s="6" t="inlineStr">
        <is>
          <t>29/01/2024</t>
        </is>
      </c>
      <c r="N6" s="6" t="inlineStr">
        <is>
          <t>INF/2026/002</t>
        </is>
      </c>
      <c r="O6" s="7" t="inlineStr">
        <is>
          <t>Miglioramento segnaletica e formazione specifica</t>
        </is>
      </c>
      <c r="P6" s="7" t="inlineStr">
        <is>
          <t>Infortunio registrato e gestito secondo procedura</t>
        </is>
      </c>
    </row>
    <row r="7">
      <c r="A7" s="4" t="n">
        <v>3</v>
      </c>
      <c r="B7" s="4" t="inlineStr">
        <is>
          <t>05/02/2024</t>
        </is>
      </c>
      <c r="C7" s="4" t="inlineStr">
        <is>
          <t>08:15</t>
        </is>
      </c>
      <c r="D7" s="5" t="inlineStr">
        <is>
          <t>Romano</t>
        </is>
      </c>
      <c r="E7" s="5" t="inlineStr">
        <is>
          <t>Anna</t>
        </is>
      </c>
      <c r="F7" s="5" t="inlineStr">
        <is>
          <t>Impiegato</t>
        </is>
      </c>
      <c r="G7" s="5" t="inlineStr">
        <is>
          <t>Manutenzione</t>
        </is>
      </c>
      <c r="H7" s="5" t="inlineStr">
        <is>
          <t>Uffici amministrativi</t>
        </is>
      </c>
      <c r="I7" s="5" t="inlineStr">
        <is>
          <t>Inciampo su cavo elettrico</t>
        </is>
      </c>
      <c r="J7" s="5" t="inlineStr">
        <is>
          <t>Braccio sinistro</t>
        </is>
      </c>
      <c r="K7" s="4" t="inlineStr">
        <is>
          <t>Grave</t>
        </is>
      </c>
      <c r="L7" s="4" t="n">
        <v>77</v>
      </c>
      <c r="M7" s="4" t="inlineStr">
        <is>
          <t>06/02/2024</t>
        </is>
      </c>
      <c r="N7" s="4" t="inlineStr">
        <is>
          <t>INF/2026/003</t>
        </is>
      </c>
      <c r="O7" s="5" t="inlineStr">
        <is>
          <t>Miglioramento segnaletica e formazione specifica</t>
        </is>
      </c>
      <c r="P7" s="5" t="inlineStr">
        <is>
          <t>Infortunio registrato e gestito secondo procedura</t>
        </is>
      </c>
    </row>
    <row r="8">
      <c r="A8" s="6" t="n">
        <v>4</v>
      </c>
      <c r="B8" s="6" t="inlineStr">
        <is>
          <t>08/02/2024</t>
        </is>
      </c>
      <c r="C8" s="6" t="inlineStr">
        <is>
          <t>12:15</t>
        </is>
      </c>
      <c r="D8" s="7" t="inlineStr">
        <is>
          <t>Marino</t>
        </is>
      </c>
      <c r="E8" s="7" t="inlineStr">
        <is>
          <t>Paola</t>
        </is>
      </c>
      <c r="F8" s="7" t="inlineStr">
        <is>
          <t>Supervisore</t>
        </is>
      </c>
      <c r="G8" s="7" t="inlineStr">
        <is>
          <t>Esterno</t>
        </is>
      </c>
      <c r="H8" s="7" t="inlineStr">
        <is>
          <t>Uffici amministrativi</t>
        </is>
      </c>
      <c r="I8" s="7" t="inlineStr">
        <is>
          <t>Scivolamento su pavimento bagnato</t>
        </is>
      </c>
      <c r="J8" s="7" t="inlineStr">
        <is>
          <t>Mano sinistra</t>
        </is>
      </c>
      <c r="K8" s="6" t="inlineStr">
        <is>
          <t>Lieve</t>
        </is>
      </c>
      <c r="L8" s="6" t="n">
        <v>3</v>
      </c>
      <c r="M8" s="6" t="inlineStr">
        <is>
          <t>09/02/2024</t>
        </is>
      </c>
      <c r="N8" s="6" t="inlineStr">
        <is>
          <t>INF/2026/004</t>
        </is>
      </c>
      <c r="O8" s="7" t="inlineStr">
        <is>
          <t>Miglioramento segnaletica e formazione specifica</t>
        </is>
      </c>
      <c r="P8" s="7" t="inlineStr">
        <is>
          <t>Infortunio registrato e gestito secondo procedura</t>
        </is>
      </c>
    </row>
    <row r="9">
      <c r="A9" s="4" t="n">
        <v>5</v>
      </c>
      <c r="B9" s="4" t="inlineStr">
        <is>
          <t>19/02/2024</t>
        </is>
      </c>
      <c r="C9" s="4" t="inlineStr">
        <is>
          <t>15:30</t>
        </is>
      </c>
      <c r="D9" s="5" t="inlineStr">
        <is>
          <t>Marino</t>
        </is>
      </c>
      <c r="E9" s="5" t="inlineStr">
        <is>
          <t>Paola</t>
        </is>
      </c>
      <c r="F9" s="5" t="inlineStr">
        <is>
          <t>Impiegato</t>
        </is>
      </c>
      <c r="G9" s="5" t="inlineStr">
        <is>
          <t>Magazzino</t>
        </is>
      </c>
      <c r="H9" s="5" t="inlineStr">
        <is>
          <t>Sala macchine</t>
        </is>
      </c>
      <c r="I9" s="5" t="inlineStr">
        <is>
          <t>Urto contro spigolo scaffalatura</t>
        </is>
      </c>
      <c r="J9" s="5" t="inlineStr">
        <is>
          <t>Schiena</t>
        </is>
      </c>
      <c r="K9" s="4" t="inlineStr">
        <is>
          <t>Lieve</t>
        </is>
      </c>
      <c r="L9" s="4" t="n">
        <v>3</v>
      </c>
      <c r="M9" s="4" t="inlineStr">
        <is>
          <t>20/02/2024</t>
        </is>
      </c>
      <c r="N9" s="4" t="inlineStr">
        <is>
          <t>INF/2026/005</t>
        </is>
      </c>
      <c r="O9" s="5" t="inlineStr">
        <is>
          <t>Miglioramento segnaletica e formazione specifica</t>
        </is>
      </c>
      <c r="P9" s="5" t="inlineStr">
        <is>
          <t>Infortunio registrato e gestito secondo procedura</t>
        </is>
      </c>
    </row>
    <row r="10">
      <c r="A10" s="6" t="n">
        <v>6</v>
      </c>
      <c r="B10" s="6" t="inlineStr">
        <is>
          <t>24/02/2024</t>
        </is>
      </c>
      <c r="C10" s="6" t="inlineStr">
        <is>
          <t>10:30</t>
        </is>
      </c>
      <c r="D10" s="7" t="inlineStr">
        <is>
          <t>Verdi</t>
        </is>
      </c>
      <c r="E10" s="7" t="inlineStr">
        <is>
          <t>Giuseppe</t>
        </is>
      </c>
      <c r="F10" s="7" t="inlineStr">
        <is>
          <t>Manutentore</t>
        </is>
      </c>
      <c r="G10" s="7" t="inlineStr">
        <is>
          <t>Produzione</t>
        </is>
      </c>
      <c r="H10" s="7" t="inlineStr">
        <is>
          <t>Area magazzino</t>
        </is>
      </c>
      <c r="I10" s="7" t="inlineStr">
        <is>
          <t>Contusione durante assemblaggio</t>
        </is>
      </c>
      <c r="J10" s="7" t="inlineStr">
        <is>
          <t>Occhio sinistro</t>
        </is>
      </c>
      <c r="K10" s="6" t="inlineStr">
        <is>
          <t>Grave</t>
        </is>
      </c>
      <c r="L10" s="6" t="n">
        <v>87</v>
      </c>
      <c r="M10" s="6" t="inlineStr">
        <is>
          <t>25/02/2024</t>
        </is>
      </c>
      <c r="N10" s="6" t="inlineStr">
        <is>
          <t>INF/2026/006</t>
        </is>
      </c>
      <c r="O10" s="7" t="inlineStr">
        <is>
          <t>Miglioramento segnaletica e formazione specifica</t>
        </is>
      </c>
      <c r="P10" s="7" t="inlineStr">
        <is>
          <t>Infortunio registrato e gestito secondo procedura</t>
        </is>
      </c>
    </row>
    <row r="11">
      <c r="A11" s="4" t="n">
        <v>7</v>
      </c>
      <c r="B11" s="4" t="inlineStr">
        <is>
          <t>05/03/2024</t>
        </is>
      </c>
      <c r="C11" s="4" t="inlineStr">
        <is>
          <t>08:00</t>
        </is>
      </c>
      <c r="D11" s="5" t="inlineStr">
        <is>
          <t>Bruno</t>
        </is>
      </c>
      <c r="E11" s="5" t="inlineStr">
        <is>
          <t>Elena</t>
        </is>
      </c>
      <c r="F11" s="5" t="inlineStr">
        <is>
          <t>Operaio</t>
        </is>
      </c>
      <c r="G11" s="5" t="inlineStr">
        <is>
          <t>Logistica</t>
        </is>
      </c>
      <c r="H11" s="5" t="inlineStr">
        <is>
          <t>Officina manutenzione</t>
        </is>
      </c>
      <c r="I11" s="5" t="inlineStr">
        <is>
          <t>Contatto con superficie calda</t>
        </is>
      </c>
      <c r="J11" s="5" t="inlineStr">
        <is>
          <t>Mano sinistra</t>
        </is>
      </c>
      <c r="K11" s="4" t="inlineStr">
        <is>
          <t>Moderato</t>
        </is>
      </c>
      <c r="L11" s="4" t="n">
        <v>9</v>
      </c>
      <c r="M11" s="4" t="inlineStr">
        <is>
          <t>06/03/2024</t>
        </is>
      </c>
      <c r="N11" s="4" t="inlineStr">
        <is>
          <t>INF/2026/007</t>
        </is>
      </c>
      <c r="O11" s="5" t="inlineStr">
        <is>
          <t>Miglioramento segnaletica e formazione specifica</t>
        </is>
      </c>
      <c r="P11" s="5" t="inlineStr">
        <is>
          <t>Infortunio registrato e gestito secondo procedura</t>
        </is>
      </c>
    </row>
    <row r="12">
      <c r="A12" s="6" t="n">
        <v>8</v>
      </c>
      <c r="B12" s="6" t="inlineStr">
        <is>
          <t>17/03/2024</t>
        </is>
      </c>
      <c r="C12" s="6" t="inlineStr">
        <is>
          <t>15:00</t>
        </is>
      </c>
      <c r="D12" s="7" t="inlineStr">
        <is>
          <t>Marino</t>
        </is>
      </c>
      <c r="E12" s="7" t="inlineStr">
        <is>
          <t>Paola</t>
        </is>
      </c>
      <c r="F12" s="7" t="inlineStr">
        <is>
          <t>Autista</t>
        </is>
      </c>
      <c r="G12" s="7" t="inlineStr">
        <is>
          <t>Manutenzione</t>
        </is>
      </c>
      <c r="H12" s="7" t="inlineStr">
        <is>
          <t>Area carico/scarico</t>
        </is>
      </c>
      <c r="I12" s="7" t="inlineStr">
        <is>
          <t>Scivolamento su pavimento bagnato</t>
        </is>
      </c>
      <c r="J12" s="7" t="inlineStr">
        <is>
          <t>Mano sinistra</t>
        </is>
      </c>
      <c r="K12" s="6" t="inlineStr">
        <is>
          <t>Grave</t>
        </is>
      </c>
      <c r="L12" s="6" t="n">
        <v>76</v>
      </c>
      <c r="M12" s="6" t="inlineStr">
        <is>
          <t>18/03/2024</t>
        </is>
      </c>
      <c r="N12" s="6" t="inlineStr">
        <is>
          <t>INF/2026/008</t>
        </is>
      </c>
      <c r="O12" s="7" t="inlineStr">
        <is>
          <t>Miglioramento segnaletica e formazione specifica</t>
        </is>
      </c>
      <c r="P12" s="7" t="inlineStr">
        <is>
          <t>Infortunio registrato e gestito secondo procedura</t>
        </is>
      </c>
    </row>
    <row r="13">
      <c r="A13" s="4" t="n">
        <v>9</v>
      </c>
      <c r="B13" s="4" t="inlineStr">
        <is>
          <t>19/03/2024</t>
        </is>
      </c>
      <c r="C13" s="4" t="inlineStr">
        <is>
          <t>14:30</t>
        </is>
      </c>
      <c r="D13" s="5" t="inlineStr">
        <is>
          <t>Greco</t>
        </is>
      </c>
      <c r="E13" s="5" t="inlineStr">
        <is>
          <t>Antonio</t>
        </is>
      </c>
      <c r="F13" s="5" t="inlineStr">
        <is>
          <t>Operaio</t>
        </is>
      </c>
      <c r="G13" s="5" t="inlineStr">
        <is>
          <t>Manutenzione</t>
        </is>
      </c>
      <c r="H13" s="5" t="inlineStr">
        <is>
          <t>Piazzale esterno</t>
        </is>
      </c>
      <c r="I13" s="5" t="inlineStr">
        <is>
          <t>Sollevamento carico pesante</t>
        </is>
      </c>
      <c r="J13" s="5" t="inlineStr">
        <is>
          <t>Gamba destra</t>
        </is>
      </c>
      <c r="K13" s="4" t="inlineStr">
        <is>
          <t>Moderato</t>
        </is>
      </c>
      <c r="L13" s="4" t="n">
        <v>22</v>
      </c>
      <c r="M13" s="4" t="inlineStr">
        <is>
          <t>20/03/2024</t>
        </is>
      </c>
      <c r="N13" s="4" t="inlineStr">
        <is>
          <t>INF/2026/009</t>
        </is>
      </c>
      <c r="O13" s="5" t="inlineStr">
        <is>
          <t>Miglioramento segnaletica e formazione specifica</t>
        </is>
      </c>
      <c r="P13" s="5" t="inlineStr">
        <is>
          <t>Infortunio registrato e gestito secondo procedura</t>
        </is>
      </c>
    </row>
    <row r="14">
      <c r="A14" s="6" t="n">
        <v>10</v>
      </c>
      <c r="B14" s="6" t="inlineStr">
        <is>
          <t>29/03/2024</t>
        </is>
      </c>
      <c r="C14" s="6" t="inlineStr">
        <is>
          <t>13:45</t>
        </is>
      </c>
      <c r="D14" s="7" t="inlineStr">
        <is>
          <t>Ricci</t>
        </is>
      </c>
      <c r="E14" s="7" t="inlineStr">
        <is>
          <t>Marco</t>
        </is>
      </c>
      <c r="F14" s="7" t="inlineStr">
        <is>
          <t>Autista</t>
        </is>
      </c>
      <c r="G14" s="7" t="inlineStr">
        <is>
          <t>Uffici</t>
        </is>
      </c>
      <c r="H14" s="7" t="inlineStr">
        <is>
          <t>Sala macchine</t>
        </is>
      </c>
      <c r="I14" s="7" t="inlineStr">
        <is>
          <t>Schiacciamento mano durante movimentazione</t>
        </is>
      </c>
      <c r="J14" s="7" t="inlineStr">
        <is>
          <t>Mano destra</t>
        </is>
      </c>
      <c r="K14" s="6" t="inlineStr">
        <is>
          <t>Moderato</t>
        </is>
      </c>
      <c r="L14" s="6" t="n">
        <v>23</v>
      </c>
      <c r="M14" s="6" t="inlineStr">
        <is>
          <t>30/03/2024</t>
        </is>
      </c>
      <c r="N14" s="6" t="inlineStr">
        <is>
          <t>INF/2026/010</t>
        </is>
      </c>
      <c r="O14" s="7" t="inlineStr">
        <is>
          <t>Miglioramento segnaletica e formazione specifica</t>
        </is>
      </c>
      <c r="P14" s="7" t="inlineStr">
        <is>
          <t>Infortunio registrato e gestito secondo procedura</t>
        </is>
      </c>
    </row>
    <row r="15">
      <c r="A15" s="4" t="n">
        <v>11</v>
      </c>
      <c r="B15" s="4" t="inlineStr">
        <is>
          <t>06/04/2024</t>
        </is>
      </c>
      <c r="C15" s="4" t="inlineStr">
        <is>
          <t>16:30</t>
        </is>
      </c>
      <c r="D15" s="5" t="inlineStr">
        <is>
          <t>Rossi</t>
        </is>
      </c>
      <c r="E15" s="5" t="inlineStr">
        <is>
          <t>Mario</t>
        </is>
      </c>
      <c r="F15" s="5" t="inlineStr">
        <is>
          <t>Autista</t>
        </is>
      </c>
      <c r="G15" s="5" t="inlineStr">
        <is>
          <t>Logistica</t>
        </is>
      </c>
      <c r="H15" s="5" t="inlineStr">
        <is>
          <t>Sala macchine</t>
        </is>
      </c>
      <c r="I15" s="5" t="inlineStr">
        <is>
          <t>Schiacciamento mano durante movimentazione</t>
        </is>
      </c>
      <c r="J15" s="5" t="inlineStr">
        <is>
          <t>Testa</t>
        </is>
      </c>
      <c r="K15" s="4" t="inlineStr">
        <is>
          <t>Lieve</t>
        </is>
      </c>
      <c r="L15" s="4" t="n">
        <v>4</v>
      </c>
      <c r="M15" s="4" t="inlineStr">
        <is>
          <t>07/04/2024</t>
        </is>
      </c>
      <c r="N15" s="4" t="inlineStr">
        <is>
          <t>INF/2026/011</t>
        </is>
      </c>
      <c r="O15" s="5" t="inlineStr">
        <is>
          <t>Miglioramento segnaletica e formazione specifica</t>
        </is>
      </c>
      <c r="P15" s="5" t="inlineStr">
        <is>
          <t>Infortunio registrato e gestito secondo procedura</t>
        </is>
      </c>
    </row>
    <row r="16">
      <c r="A16" s="6" t="n">
        <v>12</v>
      </c>
      <c r="B16" s="6" t="inlineStr">
        <is>
          <t>18/04/2024</t>
        </is>
      </c>
      <c r="C16" s="6" t="inlineStr">
        <is>
          <t>13:45</t>
        </is>
      </c>
      <c r="D16" s="7" t="inlineStr">
        <is>
          <t>Marino</t>
        </is>
      </c>
      <c r="E16" s="7" t="inlineStr">
        <is>
          <t>Paola</t>
        </is>
      </c>
      <c r="F16" s="7" t="inlineStr">
        <is>
          <t>Tecnico</t>
        </is>
      </c>
      <c r="G16" s="7" t="inlineStr">
        <is>
          <t>Esterno</t>
        </is>
      </c>
      <c r="H16" s="7" t="inlineStr">
        <is>
          <t>Corridoio principale</t>
        </is>
      </c>
      <c r="I16" s="7" t="inlineStr">
        <is>
          <t>Contatto con superficie calda</t>
        </is>
      </c>
      <c r="J16" s="7" t="inlineStr">
        <is>
          <t>Braccio destro</t>
        </is>
      </c>
      <c r="K16" s="6" t="inlineStr">
        <is>
          <t>Grave</t>
        </is>
      </c>
      <c r="L16" s="6" t="n">
        <v>78</v>
      </c>
      <c r="M16" s="6" t="inlineStr">
        <is>
          <t>19/04/2024</t>
        </is>
      </c>
      <c r="N16" s="6" t="inlineStr">
        <is>
          <t>INF/2026/012</t>
        </is>
      </c>
      <c r="O16" s="7" t="inlineStr">
        <is>
          <t>Miglioramento segnaletica e formazione specifica</t>
        </is>
      </c>
      <c r="P16" s="7" t="inlineStr">
        <is>
          <t>Infortunio registrato e gestito secondo procedura</t>
        </is>
      </c>
    </row>
    <row r="17">
      <c r="A17" s="4" t="n">
        <v>13</v>
      </c>
      <c r="B17" s="4" t="inlineStr">
        <is>
          <t>27/04/2024</t>
        </is>
      </c>
      <c r="C17" s="4" t="inlineStr">
        <is>
          <t>13:30</t>
        </is>
      </c>
      <c r="D17" s="5" t="inlineStr">
        <is>
          <t>Bianchi</t>
        </is>
      </c>
      <c r="E17" s="5" t="inlineStr">
        <is>
          <t>Laura</t>
        </is>
      </c>
      <c r="F17" s="5" t="inlineStr">
        <is>
          <t>Operaio</t>
        </is>
      </c>
      <c r="G17" s="5" t="inlineStr">
        <is>
          <t>Manutenzione</t>
        </is>
      </c>
      <c r="H17" s="5" t="inlineStr">
        <is>
          <t>Area magazzino</t>
        </is>
      </c>
      <c r="I17" s="5" t="inlineStr">
        <is>
          <t>Contatto con superficie calda</t>
        </is>
      </c>
      <c r="J17" s="5" t="inlineStr">
        <is>
          <t>Testa</t>
        </is>
      </c>
      <c r="K17" s="4" t="inlineStr">
        <is>
          <t>Grave</t>
        </is>
      </c>
      <c r="L17" s="4" t="n">
        <v>55</v>
      </c>
      <c r="M17" s="4" t="inlineStr">
        <is>
          <t>28/04/2024</t>
        </is>
      </c>
      <c r="N17" s="4" t="inlineStr">
        <is>
          <t>INF/2026/013</t>
        </is>
      </c>
      <c r="O17" s="5" t="inlineStr">
        <is>
          <t>Miglioramento segnaletica e formazione specifica</t>
        </is>
      </c>
      <c r="P17" s="5" t="inlineStr">
        <is>
          <t>Infortunio registrato e gestito secondo procedura</t>
        </is>
      </c>
    </row>
    <row r="18">
      <c r="A18" s="6" t="n">
        <v>14</v>
      </c>
      <c r="B18" s="6" t="inlineStr">
        <is>
          <t>29/04/2024</t>
        </is>
      </c>
      <c r="C18" s="6" t="inlineStr">
        <is>
          <t>13:15</t>
        </is>
      </c>
      <c r="D18" s="7" t="inlineStr">
        <is>
          <t>Gallo</t>
        </is>
      </c>
      <c r="E18" s="7" t="inlineStr">
        <is>
          <t>Luca</t>
        </is>
      </c>
      <c r="F18" s="7" t="inlineStr">
        <is>
          <t>Operaio</t>
        </is>
      </c>
      <c r="G18" s="7" t="inlineStr">
        <is>
          <t>Esterno</t>
        </is>
      </c>
      <c r="H18" s="7" t="inlineStr">
        <is>
          <t>Area carico/scarico</t>
        </is>
      </c>
      <c r="I18" s="7" t="inlineStr">
        <is>
          <t>Contatto con superficie calda</t>
        </is>
      </c>
      <c r="J18" s="7" t="inlineStr">
        <is>
          <t>Mano sinistra</t>
        </is>
      </c>
      <c r="K18" s="6" t="inlineStr">
        <is>
          <t>Lieve</t>
        </is>
      </c>
      <c r="L18" s="6" t="n">
        <v>3</v>
      </c>
      <c r="M18" s="6" t="inlineStr">
        <is>
          <t>30/04/2024</t>
        </is>
      </c>
      <c r="N18" s="6" t="inlineStr">
        <is>
          <t>INF/2026/014</t>
        </is>
      </c>
      <c r="O18" s="7" t="inlineStr">
        <is>
          <t>Miglioramento segnaletica e formazione specifica</t>
        </is>
      </c>
      <c r="P18" s="7" t="inlineStr">
        <is>
          <t>Infortunio registrato e gestito secondo procedura</t>
        </is>
      </c>
    </row>
    <row r="19">
      <c r="A19" s="4" t="n">
        <v>15</v>
      </c>
      <c r="B19" s="4" t="inlineStr">
        <is>
          <t>13/05/2024</t>
        </is>
      </c>
      <c r="C19" s="4" t="inlineStr">
        <is>
          <t>13:30</t>
        </is>
      </c>
      <c r="D19" s="5" t="inlineStr">
        <is>
          <t>Gallo</t>
        </is>
      </c>
      <c r="E19" s="5" t="inlineStr">
        <is>
          <t>Luca</t>
        </is>
      </c>
      <c r="F19" s="5" t="inlineStr">
        <is>
          <t>Operaio</t>
        </is>
      </c>
      <c r="G19" s="5" t="inlineStr">
        <is>
          <t>Logistica</t>
        </is>
      </c>
      <c r="H19" s="5" t="inlineStr">
        <is>
          <t>Reparto produzione linea 2</t>
        </is>
      </c>
      <c r="I19" s="5" t="inlineStr">
        <is>
          <t>Schiacciamento mano durante movimentazione</t>
        </is>
      </c>
      <c r="J19" s="5" t="inlineStr">
        <is>
          <t>Mano destra</t>
        </is>
      </c>
      <c r="K19" s="4" t="inlineStr">
        <is>
          <t>Lieve</t>
        </is>
      </c>
      <c r="L19" s="4" t="n">
        <v>3</v>
      </c>
      <c r="M19" s="4" t="inlineStr">
        <is>
          <t>14/05/2024</t>
        </is>
      </c>
      <c r="N19" s="4" t="inlineStr">
        <is>
          <t>INF/2026/015</t>
        </is>
      </c>
      <c r="O19" s="5" t="inlineStr">
        <is>
          <t>Miglioramento segnaletica e formazione specifica</t>
        </is>
      </c>
      <c r="P19" s="5" t="inlineStr">
        <is>
          <t>Infortunio registrato e gestito secondo procedura</t>
        </is>
      </c>
    </row>
  </sheetData>
  <autoFilter ref="A4:P4"/>
  <mergeCells count="2">
    <mergeCell ref="A1:P1"/>
    <mergeCell ref="A2:P2"/>
  </mergeCells>
  <conditionalFormatting sqref="K5:K1000">
    <cfRule type="expression" priority="1" dxfId="0">
      <formula>K5="Lieve"</formula>
    </cfRule>
    <cfRule type="expression" priority="2" dxfId="1">
      <formula>K5="Moderato"</formula>
    </cfRule>
    <cfRule type="expression" priority="3" dxfId="2">
      <formula>K5="Grave"</formula>
    </cfRule>
  </conditionalFormatting>
  <dataValidations count="3">
    <dataValidation sqref="K5:K1000" showErrorMessage="1" showInputMessage="1" allowBlank="0" errorTitle="Valore non valido" error="Selezionare: Lieve, Moderato o Grave" type="list">
      <formula1>"Lieve,Moderato,Grave"</formula1>
    </dataValidation>
    <dataValidation sqref="F5:F1000" showErrorMessage="1" showInputMessage="1" allowBlank="0" type="list">
      <formula1>"Operaio,Tecnico,Impiegato,Magazziniere,Autista,Supervisore,Manutentore"</formula1>
    </dataValidation>
    <dataValidation sqref="G5:G1000" showErrorMessage="1" showInputMessage="1" allowBlank="0" type="list">
      <formula1>"Produzione,Magazzino,Manutenzione,Logistica,Uffici,Esterno"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6" max="6"/>
    <col width="12" customWidth="1" min="7" max="7"/>
    <col width="15" customWidth="1" min="8" max="8"/>
  </cols>
  <sheetData>
    <row r="1">
      <c r="A1" s="1" t="inlineStr">
        <is>
          <t>STATISTICHE E ANALISI INFORTUNI</t>
        </is>
      </c>
    </row>
    <row r="3">
      <c r="A3" s="8" t="inlineStr">
        <is>
          <t>RIEPILOGO GENERALE</t>
        </is>
      </c>
      <c r="F3" s="8" t="inlineStr">
        <is>
          <t>DISTRIBUZIONE PER GRAVITÀ</t>
        </is>
      </c>
    </row>
    <row r="4">
      <c r="A4" s="3" t="inlineStr">
        <is>
          <t>Indicatore</t>
        </is>
      </c>
      <c r="B4" s="3" t="inlineStr">
        <is>
          <t>Valore</t>
        </is>
      </c>
      <c r="C4" s="3" t="inlineStr">
        <is>
          <t>Unità</t>
        </is>
      </c>
      <c r="D4" s="3" t="inlineStr">
        <is>
          <t>Stato</t>
        </is>
      </c>
      <c r="F4" s="3" t="inlineStr">
        <is>
          <t>Gravità</t>
        </is>
      </c>
      <c r="G4" s="3" t="inlineStr">
        <is>
          <t>Numero</t>
        </is>
      </c>
      <c r="H4" s="3" t="inlineStr">
        <is>
          <t>Percentuale</t>
        </is>
      </c>
    </row>
    <row r="5">
      <c r="A5" s="9" t="inlineStr">
        <is>
          <t>Totale Infortuni Registrati</t>
        </is>
      </c>
      <c r="B5" s="4">
        <f>COUNTA('Registro Infortuni'!A5:A1000)</f>
        <v/>
      </c>
      <c r="C5" s="4" t="inlineStr">
        <is>
          <t>N.</t>
        </is>
      </c>
      <c r="D5" s="4" t="inlineStr"/>
      <c r="F5" s="10" t="inlineStr">
        <is>
          <t>Lieve</t>
        </is>
      </c>
      <c r="G5" s="11">
        <f>COUNTIF('Registro Infortuni'!K5:K1000,"Lieve")</f>
        <v/>
      </c>
      <c r="H5" s="12">
        <f>IF(G5&gt;0,G5/SUM(G5:G7)*100,0)</f>
        <v/>
      </c>
    </row>
    <row r="6">
      <c r="A6" s="13" t="inlineStr">
        <is>
          <t>Infortuni Lievi</t>
        </is>
      </c>
      <c r="B6" s="6">
        <f>COUNTIF('Registro Infortuni'!K5:K1000,"Lieve")</f>
        <v/>
      </c>
      <c r="C6" s="6" t="inlineStr">
        <is>
          <t>N.</t>
        </is>
      </c>
      <c r="D6" s="6" t="inlineStr"/>
      <c r="F6" s="14" t="inlineStr">
        <is>
          <t>Moderato</t>
        </is>
      </c>
      <c r="G6" s="11">
        <f>COUNTIF('Registro Infortuni'!K5:K1000,"Moderato")</f>
        <v/>
      </c>
      <c r="H6" s="12">
        <f>IF(G6&gt;0,G6/SUM(G5:G7)*100,0)</f>
        <v/>
      </c>
    </row>
    <row r="7">
      <c r="A7" s="9" t="inlineStr">
        <is>
          <t>Infortuni Moderati</t>
        </is>
      </c>
      <c r="B7" s="4">
        <f>COUNTIF('Registro Infortuni'!K5:K1000,"Moderato")</f>
        <v/>
      </c>
      <c r="C7" s="4" t="inlineStr">
        <is>
          <t>N.</t>
        </is>
      </c>
      <c r="D7" s="4" t="inlineStr"/>
      <c r="F7" s="15" t="inlineStr">
        <is>
          <t>Grave</t>
        </is>
      </c>
      <c r="G7" s="11">
        <f>COUNTIF('Registro Infortuni'!K5:K1000,"Grave")</f>
        <v/>
      </c>
      <c r="H7" s="12">
        <f>IF(G7&gt;0,G7/SUM(G5:G7)*100,0)</f>
        <v/>
      </c>
    </row>
    <row r="8">
      <c r="A8" s="13" t="inlineStr">
        <is>
          <t>Infortuni Gravi</t>
        </is>
      </c>
      <c r="B8" s="6">
        <f>COUNTIF('Registro Infortuni'!K5:K1000,"Grave")</f>
        <v/>
      </c>
      <c r="C8" s="6" t="inlineStr">
        <is>
          <t>N.</t>
        </is>
      </c>
      <c r="D8" s="6" t="inlineStr"/>
    </row>
    <row r="9">
      <c r="A9" s="9" t="inlineStr">
        <is>
          <t>Media Giorni Prognosi</t>
        </is>
      </c>
      <c r="B9" s="4">
        <f>AVERAGE('Registro Infortuni'!L5:L1000)</f>
        <v/>
      </c>
      <c r="C9" s="4" t="inlineStr">
        <is>
          <t>Giorni</t>
        </is>
      </c>
      <c r="D9" s="4" t="inlineStr"/>
    </row>
    <row r="10">
      <c r="A10" s="13" t="inlineStr">
        <is>
          <t>Totale Giorni di Assenza</t>
        </is>
      </c>
      <c r="B10" s="6">
        <f>SUM('Registro Infortuni'!L5:L1000)</f>
        <v/>
      </c>
      <c r="C10" s="6" t="inlineStr">
        <is>
          <t>Giorni</t>
        </is>
      </c>
      <c r="D10" s="6" t="inlineStr"/>
    </row>
    <row r="12">
      <c r="A12" s="8" t="inlineStr">
        <is>
          <t>DISTRIBUZIONE PER REPARTO</t>
        </is>
      </c>
    </row>
    <row r="13">
      <c r="A13" s="3" t="inlineStr">
        <is>
          <t>Reparto</t>
        </is>
      </c>
      <c r="B13" s="3" t="inlineStr">
        <is>
          <t>N. Infortuni</t>
        </is>
      </c>
      <c r="C13" s="3" t="inlineStr">
        <is>
          <t>% sul Totale</t>
        </is>
      </c>
      <c r="D13" s="3" t="inlineStr">
        <is>
          <t>Trend</t>
        </is>
      </c>
    </row>
    <row r="14">
      <c r="A14" s="9" t="inlineStr">
        <is>
          <t>Produzione</t>
        </is>
      </c>
      <c r="B14" s="11">
        <f>COUNTIF('Registro Infortuni'!G5:G1000,"Produzione")</f>
        <v/>
      </c>
      <c r="C14" s="12">
        <f>IF(B14&gt;0,B14/$B$5*100,0)</f>
        <v/>
      </c>
      <c r="D14" s="11" t="inlineStr">
        <is>
          <t>●</t>
        </is>
      </c>
    </row>
    <row r="15">
      <c r="A15" s="9" t="inlineStr">
        <is>
          <t>Magazzino</t>
        </is>
      </c>
      <c r="B15" s="11">
        <f>COUNTIF('Registro Infortuni'!G5:G1000,"Magazzino")</f>
        <v/>
      </c>
      <c r="C15" s="12">
        <f>IF(B15&gt;0,B15/$B$5*100,0)</f>
        <v/>
      </c>
      <c r="D15" s="11" t="inlineStr">
        <is>
          <t>●</t>
        </is>
      </c>
    </row>
    <row r="16">
      <c r="A16" s="9" t="inlineStr">
        <is>
          <t>Manutenzione</t>
        </is>
      </c>
      <c r="B16" s="11">
        <f>COUNTIF('Registro Infortuni'!G5:G1000,"Manutenzione")</f>
        <v/>
      </c>
      <c r="C16" s="12">
        <f>IF(B16&gt;0,B16/$B$5*100,0)</f>
        <v/>
      </c>
      <c r="D16" s="11" t="inlineStr">
        <is>
          <t>●</t>
        </is>
      </c>
    </row>
    <row r="17">
      <c r="A17" s="9" t="inlineStr">
        <is>
          <t>Logistica</t>
        </is>
      </c>
      <c r="B17" s="11">
        <f>COUNTIF('Registro Infortuni'!G5:G1000,"Logistica")</f>
        <v/>
      </c>
      <c r="C17" s="12">
        <f>IF(B17&gt;0,B17/$B$5*100,0)</f>
        <v/>
      </c>
      <c r="D17" s="11" t="inlineStr">
        <is>
          <t>●</t>
        </is>
      </c>
    </row>
    <row r="18">
      <c r="A18" s="9" t="inlineStr">
        <is>
          <t>Uffici</t>
        </is>
      </c>
      <c r="B18" s="11">
        <f>COUNTIF('Registro Infortuni'!G5:G1000,"Uffici")</f>
        <v/>
      </c>
      <c r="C18" s="12">
        <f>IF(B18&gt;0,B18/$B$5*100,0)</f>
        <v/>
      </c>
      <c r="D18" s="11" t="inlineStr">
        <is>
          <t>●</t>
        </is>
      </c>
    </row>
    <row r="19">
      <c r="A19" s="9" t="inlineStr">
        <is>
          <t>Esterno</t>
        </is>
      </c>
      <c r="B19" s="11">
        <f>COUNTIF('Registro Infortuni'!G5:G1000,"Esterno")</f>
        <v/>
      </c>
      <c r="C19" s="12">
        <f>IF(B19&gt;0,B19/$B$5*100,0)</f>
        <v/>
      </c>
      <c r="D19" s="11" t="inlineStr">
        <is>
          <t>●</t>
        </is>
      </c>
    </row>
  </sheetData>
  <mergeCells count="4">
    <mergeCell ref="A1:H1"/>
    <mergeCell ref="A3:D3"/>
    <mergeCell ref="F3:H3"/>
    <mergeCell ref="A12:D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1" ht="30" customHeight="1">
      <c r="A1" s="1" t="inlineStr">
        <is>
          <t>ISTRUZIONI PER L'USO DEL REGISTRO INFORTUNI</t>
        </is>
      </c>
    </row>
    <row r="2">
      <c r="A2" t="inlineStr"/>
      <c r="B2" s="16" t="inlineStr"/>
    </row>
    <row r="3">
      <c r="A3" s="17" t="inlineStr">
        <is>
          <t>INFORMAZIONI GENERALI</t>
        </is>
      </c>
    </row>
    <row r="4">
      <c r="A4" t="inlineStr"/>
      <c r="B4" s="16" t="inlineStr">
        <is>
          <t>Questo modello Excel è progettato per la gestione completa del registro infortuni aziendali, secondo le normative vigenti in materia di sicurezza sul lavoro.</t>
        </is>
      </c>
    </row>
    <row r="5">
      <c r="A5" t="inlineStr"/>
      <c r="B5" s="16" t="inlineStr"/>
    </row>
    <row r="6">
      <c r="A6" s="17" t="inlineStr">
        <is>
          <t>FOGLIO 'REGISTRO INFORTUNI'</t>
        </is>
      </c>
    </row>
    <row r="7">
      <c r="A7" t="inlineStr"/>
      <c r="B7" s="16" t="inlineStr">
        <is>
          <t>• Inserire tutti gli infortuni occorsi nell'anno corrente</t>
        </is>
      </c>
    </row>
    <row r="8">
      <c r="A8" t="inlineStr"/>
      <c r="B8" s="16" t="inlineStr">
        <is>
          <t>• Il numero progressivo si aggiorna automaticamente</t>
        </is>
      </c>
    </row>
    <row r="9">
      <c r="A9" t="inlineStr"/>
      <c r="B9" s="16" t="inlineStr">
        <is>
          <t>• Compilare tutti i campi obbligatori (evidenziati con menu a tendina)</t>
        </is>
      </c>
    </row>
    <row r="10">
      <c r="A10" t="inlineStr"/>
      <c r="B10" s="16" t="inlineStr">
        <is>
          <t>• Le date devono essere nel formato GG/MM/AAAA</t>
        </is>
      </c>
    </row>
    <row r="11">
      <c r="A11" t="inlineStr"/>
      <c r="B11" s="16" t="inlineStr">
        <is>
          <t>• La gravità si colora automaticamente: Verde (Lieve), Arancione (Moderato), Rosso (Grave)</t>
        </is>
      </c>
    </row>
    <row r="12">
      <c r="A12" t="inlineStr"/>
      <c r="B12" s="16" t="inlineStr"/>
    </row>
    <row r="13">
      <c r="A13" s="17" t="inlineStr">
        <is>
          <t>CAMPI OBBLIGATORI</t>
        </is>
      </c>
    </row>
    <row r="14">
      <c r="A14" t="inlineStr"/>
      <c r="B14" s="16" t="inlineStr">
        <is>
          <t>• Data e ora infortunio: momento esatto dell'evento</t>
        </is>
      </c>
    </row>
    <row r="15">
      <c r="A15" t="inlineStr"/>
      <c r="B15" s="16" t="inlineStr">
        <is>
          <t>• Dati anagrafici: cognome, nome, mansione del lavoratore</t>
        </is>
      </c>
    </row>
    <row r="16">
      <c r="A16" t="inlineStr"/>
      <c r="B16" s="16" t="inlineStr">
        <is>
          <t>• Reparto: area aziendale dove è avvenuto l'infortunio</t>
        </is>
      </c>
    </row>
    <row r="17">
      <c r="A17" t="inlineStr"/>
      <c r="B17" s="16" t="inlineStr">
        <is>
          <t>• Luogo e dinamica: descrizione dettagliata dell'evento</t>
        </is>
      </c>
    </row>
    <row r="18">
      <c r="A18" t="inlineStr"/>
      <c r="B18" s="16" t="inlineStr">
        <is>
          <t>• Parte corpo lesa: indicare la zona interessata</t>
        </is>
      </c>
    </row>
    <row r="19">
      <c r="A19" t="inlineStr"/>
      <c r="B19" s="16" t="inlineStr">
        <is>
          <t>• Giorni di prognosi: come da certificato medico</t>
        </is>
      </c>
    </row>
    <row r="20">
      <c r="A20" t="inlineStr"/>
      <c r="B20" s="16" t="inlineStr">
        <is>
          <t>• Data denuncia: entro 48 ore dall'evento</t>
        </is>
      </c>
    </row>
    <row r="21">
      <c r="A21" t="inlineStr"/>
      <c r="B21" s="16" t="inlineStr"/>
    </row>
    <row r="22">
      <c r="A22" s="17" t="inlineStr">
        <is>
          <t>FOGLIO 'STATISTICHE'</t>
        </is>
      </c>
    </row>
    <row r="23">
      <c r="A23" t="inlineStr"/>
      <c r="B23" s="16" t="inlineStr">
        <is>
          <t>• Si aggiorna automaticamente in base ai dati inseriti nel registro</t>
        </is>
      </c>
    </row>
    <row r="24">
      <c r="A24" t="inlineStr"/>
      <c r="B24" s="16" t="inlineStr">
        <is>
          <t>• Mostra il riepilogo generale degli infortuni</t>
        </is>
      </c>
    </row>
    <row r="25">
      <c r="A25" t="inlineStr"/>
      <c r="B25" s="16" t="inlineStr">
        <is>
          <t>• Visualizza grafici per gravità e per reparto</t>
        </is>
      </c>
    </row>
    <row r="26">
      <c r="A26" t="inlineStr"/>
      <c r="B26" s="16" t="inlineStr">
        <is>
          <t>• Calcola medie e totali automaticamente</t>
        </is>
      </c>
    </row>
    <row r="27">
      <c r="A27" t="inlineStr"/>
      <c r="B27" s="16" t="inlineStr"/>
    </row>
    <row r="28">
      <c r="A28" s="17" t="inlineStr">
        <is>
          <t>NORMATIVA E CONSERVAZIONE</t>
        </is>
      </c>
    </row>
    <row r="29">
      <c r="A29" t="inlineStr"/>
      <c r="B29" s="16" t="inlineStr">
        <is>
          <t>• Il registro deve essere conservato per almeno 4 anni</t>
        </is>
      </c>
    </row>
    <row r="30">
      <c r="A30" t="inlineStr"/>
      <c r="B30" s="16" t="inlineStr">
        <is>
          <t>• Deve essere disponibile per ispezioni ASL/Ispettorato</t>
        </is>
      </c>
    </row>
    <row r="31">
      <c r="A31" t="inlineStr"/>
      <c r="B31" s="16" t="inlineStr">
        <is>
          <t>• Aggiornare tempestivamente ad ogni nuovo infortunio</t>
        </is>
      </c>
    </row>
    <row r="32">
      <c r="A32" t="inlineStr"/>
      <c r="B32" s="16" t="inlineStr">
        <is>
          <t>• Proteggere i dati personali secondo GDPR</t>
        </is>
      </c>
    </row>
    <row r="33">
      <c r="A33" t="inlineStr"/>
      <c r="B33" s="16" t="inlineStr"/>
    </row>
    <row r="34">
      <c r="A34" s="17" t="inlineStr">
        <is>
          <t>BEST PRACTICES</t>
        </is>
      </c>
    </row>
    <row r="35">
      <c r="A35" t="inlineStr"/>
      <c r="B35" s="16" t="inlineStr">
        <is>
          <t>• Verificare quotidianamente l'aggiornamento del registro</t>
        </is>
      </c>
    </row>
    <row r="36">
      <c r="A36" t="inlineStr"/>
      <c r="B36" s="16" t="inlineStr">
        <is>
          <t>• Analizzare mensilmente le statistiche per identificare tendenze</t>
        </is>
      </c>
    </row>
    <row r="37">
      <c r="A37" t="inlineStr"/>
      <c r="B37" s="16" t="inlineStr">
        <is>
          <t>• Implementare misure correttive per prevenire recidive</t>
        </is>
      </c>
    </row>
    <row r="38">
      <c r="A38" t="inlineStr"/>
      <c r="B38" s="16" t="inlineStr">
        <is>
          <t>• Formare il personale sui rischi identificati</t>
        </is>
      </c>
    </row>
    <row r="39">
      <c r="A39" t="inlineStr"/>
      <c r="B39" s="16" t="inlineStr">
        <is>
          <t>• Documentare tutte le azioni intraprese</t>
        </is>
      </c>
    </row>
    <row r="40">
      <c r="A40" t="inlineStr"/>
      <c r="B40" s="16" t="inlineStr"/>
    </row>
    <row r="41">
      <c r="A41" s="17" t="inlineStr">
        <is>
          <t>SUPPORTO E ASSISTENZA</t>
        </is>
      </c>
    </row>
    <row r="42">
      <c r="A42" t="inlineStr"/>
      <c r="B42" s="16" t="inlineStr">
        <is>
          <t>• In caso di dubbi, consultare il Responsabile della Sicurezza</t>
        </is>
      </c>
    </row>
    <row r="43">
      <c r="A43" t="inlineStr"/>
      <c r="B43" s="16" t="inlineStr">
        <is>
          <t>• Per modifiche al modello, contattare l'ufficio IT</t>
        </is>
      </c>
    </row>
    <row r="44">
      <c r="A44" t="inlineStr"/>
      <c r="B44" s="16" t="inlineStr">
        <is>
          <t>• Segnalare immediatamente eventuali anomalie</t>
        </is>
      </c>
    </row>
  </sheetData>
  <mergeCells count="8">
    <mergeCell ref="A1:F1"/>
    <mergeCell ref="A3:F3"/>
    <mergeCell ref="A6:F6"/>
    <mergeCell ref="A13:F13"/>
    <mergeCell ref="A22:F22"/>
    <mergeCell ref="A28:F28"/>
    <mergeCell ref="A34:F34"/>
    <mergeCell ref="A41:F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2026-03-09T14:50:17Z</dcterms:created>
  <dcterms:modified xmlns:dcterms="http://purl.org/dc/terms/" xmlns:xsi="http://www.w3.org/2001/XMLSchema-instance" xsi:type="dcterms:W3CDTF">2026-03-09T14:50:17Z</dcterms:modified>
</cp:coreProperties>
</file>