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Manutenzione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Scadenze" sheetId="3" state="visible" r:id="rId3"/>
    <sheet xmlns:r="http://schemas.openxmlformats.org/officeDocument/2006/relationships" name="Analisi Costi" sheetId="4" state="visible" r:id="rId4"/>
    <sheet xmlns:r="http://schemas.openxmlformats.org/officeDocument/2006/relationships" name="Veicoli" sheetId="5" state="visible" r:id="rId5"/>
    <sheet xmlns:r="http://schemas.openxmlformats.org/officeDocument/2006/relationships" name="Istruzioni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€#,##0.00"/>
    <numFmt numFmtId="165" formatCode="DD/MM/YYYY"/>
    <numFmt numFmtId="166" formatCode="0.0%"/>
  </numFmts>
  <fonts count="11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color rgb="00000000"/>
      <sz val="10"/>
    </font>
    <font>
      <b val="1"/>
      <color rgb="00FFFFFF"/>
      <sz val="10"/>
    </font>
    <font>
      <b val="1"/>
      <color rgb="001E3A8A"/>
      <sz val="12"/>
    </font>
    <font>
      <b val="1"/>
      <color rgb="001E3A8A"/>
      <sz val="20"/>
    </font>
    <font>
      <b val="1"/>
      <color rgb="001E3A8A"/>
      <sz val="24"/>
    </font>
    <font>
      <b val="1"/>
      <color rgb="001E3A8A"/>
      <sz val="18"/>
    </font>
    <font>
      <b val="1"/>
      <color rgb="00FFFFFF"/>
      <sz val="12"/>
    </font>
    <font>
      <b val="1"/>
      <color rgb="001E3A8A"/>
      <sz val="11"/>
    </font>
  </fonts>
  <fills count="7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3" fontId="3" fillId="0" borderId="1" applyAlignment="1" pivotButton="0" quotePrefix="0" xfId="0">
      <alignment horizontal="center" vertical="center" wrapText="1"/>
    </xf>
    <xf numFmtId="164" fontId="3" fillId="0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 wrapText="1"/>
    </xf>
    <xf numFmtId="3" fontId="3" fillId="2" borderId="1" applyAlignment="1" pivotButton="0" quotePrefix="0" xfId="0">
      <alignment horizontal="center" vertical="center" wrapText="1"/>
    </xf>
    <xf numFmtId="164" fontId="3" fillId="2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6" fillId="2" borderId="0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164" fontId="7" fillId="0" borderId="1" applyAlignment="1" pivotButton="0" quotePrefix="0" xfId="0">
      <alignment horizontal="center" vertical="center" wrapText="1"/>
    </xf>
    <xf numFmtId="0" fontId="2" fillId="4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left" vertical="center" wrapText="1"/>
    </xf>
    <xf numFmtId="164" fontId="0" fillId="2" borderId="1" applyAlignment="1" pivotButton="0" quotePrefix="0" xfId="0">
      <alignment horizontal="center" vertical="center" wrapText="1"/>
    </xf>
    <xf numFmtId="165" fontId="3" fillId="0" borderId="1" applyAlignment="1" pivotButton="0" quotePrefix="0" xfId="0">
      <alignment horizontal="center" vertical="center" wrapText="1"/>
    </xf>
    <xf numFmtId="165" fontId="3" fillId="2" borderId="1" applyAlignment="1" pivotButton="0" quotePrefix="0" xfId="0">
      <alignment horizontal="center" vertical="center" wrapText="1"/>
    </xf>
    <xf numFmtId="164" fontId="3" fillId="0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horizontal="center" vertical="center" wrapText="1"/>
    </xf>
    <xf numFmtId="166" fontId="0" fillId="2" borderId="1" applyAlignment="1" pivotButton="0" quotePrefix="0" xfId="0">
      <alignment horizontal="center" vertical="center" wrapText="1"/>
    </xf>
    <xf numFmtId="166" fontId="0" fillId="0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1">
    <dxf>
      <font>
        <b val="1"/>
        <color rgb="00FFFFFF"/>
      </font>
      <fill>
        <patternFill patternType="solid">
          <fgColor rgb="00F59E0B"/>
          <bgColor rgb="00F59E0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Costi per Veicolo</a:t>
            </a:r>
          </a:p>
        </rich>
      </tx>
    </title>
    <plotArea>
      <pieChart>
        <varyColors val="1"/>
        <ser>
          <idx val="0"/>
          <order val="0"/>
          <tx>
            <strRef>
              <f>'Analisi Costi'!C4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'Analisi Costi'!$A$5:$A$7</f>
            </numRef>
          </cat>
          <val>
            <numRef>
              <f>'Analisi Costi'!$C$5:$C$7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Costi per Tipo Intervento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'Analisi Costi'!C11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'Analisi Costi'!$A$12:$A$19</f>
            </numRef>
          </cat>
          <val>
            <numRef>
              <f>'Analisi Costi'!$C$12:$C$19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Tipo Intervento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19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7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5" customWidth="1" min="3" max="3"/>
    <col width="25" customWidth="1" min="4" max="4"/>
    <col width="14" customWidth="1" min="5" max="5"/>
    <col width="12" customWidth="1" min="6" max="6"/>
    <col width="18" customWidth="1" min="7" max="7"/>
    <col width="15" customWidth="1" min="8" max="8"/>
    <col width="13" customWidth="1" min="9" max="9"/>
    <col width="12" customWidth="1" min="10" max="10"/>
    <col width="12" customWidth="1" min="11" max="11"/>
    <col width="20" customWidth="1" min="12" max="12"/>
  </cols>
  <sheetData>
    <row r="1" ht="30" customHeight="1">
      <c r="A1" s="1" t="inlineStr">
        <is>
          <t>REGISTRO MANUTENZIONE AUTO</t>
        </is>
      </c>
    </row>
    <row r="2">
      <c r="A2" s="2" t="inlineStr">
        <is>
          <t>Data</t>
        </is>
      </c>
      <c r="B2" s="2" t="inlineStr">
        <is>
          <t>ID Veicolo</t>
        </is>
      </c>
      <c r="C2" s="2" t="inlineStr">
        <is>
          <t>Tipo Intervento</t>
        </is>
      </c>
      <c r="D2" s="2" t="inlineStr">
        <is>
          <t>Descrizione</t>
        </is>
      </c>
      <c r="E2" s="2" t="inlineStr">
        <is>
          <t>Chilometraggio</t>
        </is>
      </c>
      <c r="F2" s="2" t="inlineStr">
        <is>
          <t>Costo €</t>
        </is>
      </c>
      <c r="G2" s="2" t="inlineStr">
        <is>
          <t>Fornitore</t>
        </is>
      </c>
      <c r="H2" s="2" t="inlineStr">
        <is>
          <t>Prossima Scadenza</t>
        </is>
      </c>
      <c r="I2" s="2" t="inlineStr">
        <is>
          <t>Km Prossimo</t>
        </is>
      </c>
      <c r="J2" s="2" t="inlineStr">
        <is>
          <t>Stato</t>
        </is>
      </c>
      <c r="K2" s="2" t="inlineStr">
        <is>
          <t>Fattura N.</t>
        </is>
      </c>
      <c r="L2" s="2" t="inlineStr">
        <is>
          <t>Note</t>
        </is>
      </c>
    </row>
    <row r="3">
      <c r="A3" s="3" t="inlineStr">
        <is>
          <t>2024-01-01</t>
        </is>
      </c>
      <c r="B3" s="3" t="inlineStr">
        <is>
          <t>V003</t>
        </is>
      </c>
      <c r="C3" s="3" t="inlineStr">
        <is>
          <t>Cambio Olio</t>
        </is>
      </c>
      <c r="D3" s="4" t="inlineStr">
        <is>
          <t>Sostituzione olio motore e filtro</t>
        </is>
      </c>
      <c r="E3" s="5" t="n">
        <v>45000</v>
      </c>
      <c r="F3" s="6" t="n">
        <v>316.91</v>
      </c>
      <c r="G3" s="4" t="inlineStr">
        <is>
          <t>Officina AutoBest</t>
        </is>
      </c>
      <c r="H3" s="3" t="inlineStr">
        <is>
          <t>2024-06-29</t>
        </is>
      </c>
      <c r="I3" s="5" t="n">
        <v>55000</v>
      </c>
      <c r="J3" s="7" t="inlineStr">
        <is>
          <t>Programmato</t>
        </is>
      </c>
      <c r="K3" s="3" t="inlineStr">
        <is>
          <t>FT1000</t>
        </is>
      </c>
      <c r="L3" s="4" t="inlineStr">
        <is>
          <t>Regolare</t>
        </is>
      </c>
    </row>
    <row r="4">
      <c r="A4" s="8" t="inlineStr">
        <is>
          <t>2024-01-16</t>
        </is>
      </c>
      <c r="B4" s="8" t="inlineStr">
        <is>
          <t>V001</t>
        </is>
      </c>
      <c r="C4" s="8" t="inlineStr">
        <is>
          <t>Revisione</t>
        </is>
      </c>
      <c r="D4" s="9" t="inlineStr">
        <is>
          <t>Revisione obbligatoria</t>
        </is>
      </c>
      <c r="E4" s="10" t="n">
        <v>47500</v>
      </c>
      <c r="F4" s="11" t="n">
        <v>76.41</v>
      </c>
      <c r="G4" s="9" t="inlineStr">
        <is>
          <t>Centro Gomme</t>
        </is>
      </c>
      <c r="H4" s="8" t="inlineStr">
        <is>
          <t>2024-07-14</t>
        </is>
      </c>
      <c r="I4" s="10" t="n">
        <v>57500</v>
      </c>
      <c r="J4" s="12" t="inlineStr">
        <is>
          <t>Urgente</t>
        </is>
      </c>
      <c r="K4" s="8" t="inlineStr">
        <is>
          <t>FT1001</t>
        </is>
      </c>
      <c r="L4" s="9" t="inlineStr">
        <is>
          <t>Regolare</t>
        </is>
      </c>
    </row>
    <row r="5">
      <c r="A5" s="3" t="inlineStr">
        <is>
          <t>2024-01-31</t>
        </is>
      </c>
      <c r="B5" s="3" t="inlineStr">
        <is>
          <t>V001</t>
        </is>
      </c>
      <c r="C5" s="3" t="inlineStr">
        <is>
          <t>Tagliando</t>
        </is>
      </c>
      <c r="D5" s="4" t="inlineStr">
        <is>
          <t>Tagliando periodico completo</t>
        </is>
      </c>
      <c r="E5" s="5" t="n">
        <v>50000</v>
      </c>
      <c r="F5" s="6" t="n">
        <v>514.79</v>
      </c>
      <c r="G5" s="4" t="inlineStr">
        <is>
          <t>Meccanico Rossi</t>
        </is>
      </c>
      <c r="H5" s="3" t="inlineStr">
        <is>
          <t>2024-07-29</t>
        </is>
      </c>
      <c r="I5" s="5" t="n">
        <v>60000</v>
      </c>
      <c r="J5" s="13" t="inlineStr">
        <is>
          <t>Completato</t>
        </is>
      </c>
      <c r="K5" s="3" t="inlineStr">
        <is>
          <t>FT1002</t>
        </is>
      </c>
      <c r="L5" s="4" t="inlineStr">
        <is>
          <t>Regolare</t>
        </is>
      </c>
    </row>
    <row r="6">
      <c r="A6" s="8" t="inlineStr">
        <is>
          <t>2024-02-15</t>
        </is>
      </c>
      <c r="B6" s="8" t="inlineStr">
        <is>
          <t>V003</t>
        </is>
      </c>
      <c r="C6" s="8" t="inlineStr">
        <is>
          <t>Revisione</t>
        </is>
      </c>
      <c r="D6" s="9" t="inlineStr">
        <is>
          <t>Revisione obbligatoria</t>
        </is>
      </c>
      <c r="E6" s="10" t="n">
        <v>52500</v>
      </c>
      <c r="F6" s="11" t="n">
        <v>51</v>
      </c>
      <c r="G6" s="9" t="inlineStr">
        <is>
          <t>Concessionaria</t>
        </is>
      </c>
      <c r="H6" s="8" t="inlineStr">
        <is>
          <t>2024-08-13</t>
        </is>
      </c>
      <c r="I6" s="10" t="n">
        <v>62500</v>
      </c>
      <c r="J6" s="7" t="inlineStr">
        <is>
          <t>Programmato</t>
        </is>
      </c>
      <c r="K6" s="8" t="inlineStr">
        <is>
          <t>FT1003</t>
        </is>
      </c>
      <c r="L6" s="9" t="inlineStr">
        <is>
          <t>Regolare</t>
        </is>
      </c>
    </row>
    <row r="7">
      <c r="A7" s="3" t="inlineStr">
        <is>
          <t>2024-03-01</t>
        </is>
      </c>
      <c r="B7" s="3" t="inlineStr">
        <is>
          <t>V002</t>
        </is>
      </c>
      <c r="C7" s="3" t="inlineStr">
        <is>
          <t>Riparazione</t>
        </is>
      </c>
      <c r="D7" s="4" t="inlineStr">
        <is>
          <t>Riparazione guasto</t>
        </is>
      </c>
      <c r="E7" s="5" t="n">
        <v>55000</v>
      </c>
      <c r="F7" s="6" t="n">
        <v>198.2</v>
      </c>
      <c r="G7" s="4" t="inlineStr">
        <is>
          <t>Meccanico Rossi</t>
        </is>
      </c>
      <c r="H7" s="3" t="inlineStr">
        <is>
          <t>2024-08-28</t>
        </is>
      </c>
      <c r="I7" s="5" t="n">
        <v>65000</v>
      </c>
      <c r="J7" s="13" t="inlineStr">
        <is>
          <t>Completato</t>
        </is>
      </c>
      <c r="K7" s="3" t="inlineStr">
        <is>
          <t>FT1004</t>
        </is>
      </c>
      <c r="L7" s="4" t="inlineStr">
        <is>
          <t>Regolare</t>
        </is>
      </c>
    </row>
    <row r="8">
      <c r="A8" s="8" t="inlineStr">
        <is>
          <t>2024-03-16</t>
        </is>
      </c>
      <c r="B8" s="8" t="inlineStr">
        <is>
          <t>V003</t>
        </is>
      </c>
      <c r="C8" s="8" t="inlineStr">
        <is>
          <t>Filtri</t>
        </is>
      </c>
      <c r="D8" s="9" t="inlineStr">
        <is>
          <t>Sostituzione filtri aria e abitacolo</t>
        </is>
      </c>
      <c r="E8" s="10" t="n">
        <v>57500</v>
      </c>
      <c r="F8" s="11" t="n">
        <v>710.03</v>
      </c>
      <c r="G8" s="9" t="inlineStr">
        <is>
          <t>AutoService</t>
        </is>
      </c>
      <c r="H8" s="8" t="inlineStr">
        <is>
          <t>2024-09-12</t>
        </is>
      </c>
      <c r="I8" s="10" t="n">
        <v>67500</v>
      </c>
      <c r="J8" s="7" t="inlineStr">
        <is>
          <t>Programmato</t>
        </is>
      </c>
      <c r="K8" s="8" t="inlineStr">
        <is>
          <t>FT1005</t>
        </is>
      </c>
      <c r="L8" s="9" t="inlineStr">
        <is>
          <t>Regolare</t>
        </is>
      </c>
    </row>
    <row r="9">
      <c r="A9" s="3" t="inlineStr">
        <is>
          <t>2024-03-31</t>
        </is>
      </c>
      <c r="B9" s="3" t="inlineStr">
        <is>
          <t>V003</t>
        </is>
      </c>
      <c r="C9" s="3" t="inlineStr">
        <is>
          <t>Revisione</t>
        </is>
      </c>
      <c r="D9" s="4" t="inlineStr">
        <is>
          <t>Revisione obbligatoria</t>
        </is>
      </c>
      <c r="E9" s="5" t="n">
        <v>60000</v>
      </c>
      <c r="F9" s="6" t="n">
        <v>565.3099999999999</v>
      </c>
      <c r="G9" s="4" t="inlineStr">
        <is>
          <t>Centro Gomme</t>
        </is>
      </c>
      <c r="H9" s="3" t="inlineStr">
        <is>
          <t>2024-09-27</t>
        </is>
      </c>
      <c r="I9" s="5" t="n">
        <v>70000</v>
      </c>
      <c r="J9" s="12" t="inlineStr">
        <is>
          <t>Urgente</t>
        </is>
      </c>
      <c r="K9" s="3" t="inlineStr">
        <is>
          <t>FT1006</t>
        </is>
      </c>
      <c r="L9" s="4" t="inlineStr">
        <is>
          <t>Regolare</t>
        </is>
      </c>
    </row>
    <row r="10">
      <c r="A10" s="8" t="inlineStr">
        <is>
          <t>2024-04-15</t>
        </is>
      </c>
      <c r="B10" s="8" t="inlineStr">
        <is>
          <t>V003</t>
        </is>
      </c>
      <c r="C10" s="8" t="inlineStr">
        <is>
          <t>Freni</t>
        </is>
      </c>
      <c r="D10" s="9" t="inlineStr">
        <is>
          <t>Controllo e sostituzione pastiglie</t>
        </is>
      </c>
      <c r="E10" s="10" t="n">
        <v>62500</v>
      </c>
      <c r="F10" s="11" t="n">
        <v>142.41</v>
      </c>
      <c r="G10" s="9" t="inlineStr">
        <is>
          <t>Centro Gomme</t>
        </is>
      </c>
      <c r="H10" s="8" t="inlineStr">
        <is>
          <t>2024-10-12</t>
        </is>
      </c>
      <c r="I10" s="10" t="n">
        <v>72500</v>
      </c>
      <c r="J10" s="7" t="inlineStr">
        <is>
          <t>Programmato</t>
        </is>
      </c>
      <c r="K10" s="8" t="inlineStr">
        <is>
          <t>FT1007</t>
        </is>
      </c>
      <c r="L10" s="9" t="inlineStr">
        <is>
          <t>Regolare</t>
        </is>
      </c>
    </row>
    <row r="11">
      <c r="A11" s="3" t="inlineStr">
        <is>
          <t>2024-04-30</t>
        </is>
      </c>
      <c r="B11" s="3" t="inlineStr">
        <is>
          <t>V003</t>
        </is>
      </c>
      <c r="C11" s="3" t="inlineStr">
        <is>
          <t>Batteria</t>
        </is>
      </c>
      <c r="D11" s="4" t="inlineStr">
        <is>
          <t>Sostituzione batteria</t>
        </is>
      </c>
      <c r="E11" s="5" t="n">
        <v>65000</v>
      </c>
      <c r="F11" s="6" t="n">
        <v>674.47</v>
      </c>
      <c r="G11" s="4" t="inlineStr">
        <is>
          <t>Centro Gomme</t>
        </is>
      </c>
      <c r="H11" s="3" t="inlineStr">
        <is>
          <t>2024-10-27</t>
        </is>
      </c>
      <c r="I11" s="5" t="n">
        <v>75000</v>
      </c>
      <c r="J11" s="13" t="inlineStr">
        <is>
          <t>Completato</t>
        </is>
      </c>
      <c r="K11" s="3" t="inlineStr">
        <is>
          <t>FT1008</t>
        </is>
      </c>
      <c r="L11" s="4" t="inlineStr">
        <is>
          <t>Regolare</t>
        </is>
      </c>
    </row>
    <row r="12">
      <c r="A12" s="8" t="inlineStr">
        <is>
          <t>2024-05-15</t>
        </is>
      </c>
      <c r="B12" s="8" t="inlineStr">
        <is>
          <t>V001</t>
        </is>
      </c>
      <c r="C12" s="8" t="inlineStr">
        <is>
          <t>Filtri</t>
        </is>
      </c>
      <c r="D12" s="9" t="inlineStr">
        <is>
          <t>Sostituzione filtri aria e abitacolo</t>
        </is>
      </c>
      <c r="E12" s="10" t="n">
        <v>67500</v>
      </c>
      <c r="F12" s="11" t="n">
        <v>430.17</v>
      </c>
      <c r="G12" s="9" t="inlineStr">
        <is>
          <t>Concessionaria</t>
        </is>
      </c>
      <c r="H12" s="8" t="inlineStr">
        <is>
          <t>2024-11-11</t>
        </is>
      </c>
      <c r="I12" s="10" t="n">
        <v>77500</v>
      </c>
      <c r="J12" s="12" t="inlineStr">
        <is>
          <t>Urgente</t>
        </is>
      </c>
      <c r="K12" s="8" t="inlineStr">
        <is>
          <t>FT1009</t>
        </is>
      </c>
      <c r="L12" s="9" t="inlineStr">
        <is>
          <t>Regolare</t>
        </is>
      </c>
    </row>
    <row r="13">
      <c r="A13" s="3" t="inlineStr">
        <is>
          <t>2024-05-30</t>
        </is>
      </c>
      <c r="B13" s="3" t="inlineStr">
        <is>
          <t>V002</t>
        </is>
      </c>
      <c r="C13" s="3" t="inlineStr">
        <is>
          <t>Freni</t>
        </is>
      </c>
      <c r="D13" s="4" t="inlineStr">
        <is>
          <t>Controllo e sostituzione pastiglie</t>
        </is>
      </c>
      <c r="E13" s="5" t="n">
        <v>70000</v>
      </c>
      <c r="F13" s="6" t="n">
        <v>501.13</v>
      </c>
      <c r="G13" s="4" t="inlineStr">
        <is>
          <t>Meccanico Rossi</t>
        </is>
      </c>
      <c r="H13" s="3" t="inlineStr">
        <is>
          <t>2024-11-26</t>
        </is>
      </c>
      <c r="I13" s="5" t="n">
        <v>80000</v>
      </c>
      <c r="J13" s="13" t="inlineStr">
        <is>
          <t>Completato</t>
        </is>
      </c>
      <c r="K13" s="3" t="inlineStr">
        <is>
          <t>FT1010</t>
        </is>
      </c>
      <c r="L13" s="4" t="inlineStr">
        <is>
          <t>Regolare</t>
        </is>
      </c>
    </row>
    <row r="14">
      <c r="A14" s="8" t="inlineStr">
        <is>
          <t>2024-06-14</t>
        </is>
      </c>
      <c r="B14" s="8" t="inlineStr">
        <is>
          <t>V003</t>
        </is>
      </c>
      <c r="C14" s="8" t="inlineStr">
        <is>
          <t>Pneumatici</t>
        </is>
      </c>
      <c r="D14" s="9" t="inlineStr">
        <is>
          <t>Cambio pneumatici stagionali</t>
        </is>
      </c>
      <c r="E14" s="10" t="n">
        <v>72500</v>
      </c>
      <c r="F14" s="11" t="n">
        <v>145.69</v>
      </c>
      <c r="G14" s="9" t="inlineStr">
        <is>
          <t>Concessionaria</t>
        </is>
      </c>
      <c r="H14" s="8" t="inlineStr">
        <is>
          <t>2024-12-11</t>
        </is>
      </c>
      <c r="I14" s="10" t="n">
        <v>82500</v>
      </c>
      <c r="J14" s="7" t="inlineStr">
        <is>
          <t>Programmato</t>
        </is>
      </c>
      <c r="K14" s="8" t="inlineStr">
        <is>
          <t>FT1011</t>
        </is>
      </c>
      <c r="L14" s="9" t="inlineStr">
        <is>
          <t>Regolare</t>
        </is>
      </c>
    </row>
    <row r="15">
      <c r="A15" s="3" t="inlineStr">
        <is>
          <t>2024-06-29</t>
        </is>
      </c>
      <c r="B15" s="3" t="inlineStr">
        <is>
          <t>V001</t>
        </is>
      </c>
      <c r="C15" s="3" t="inlineStr">
        <is>
          <t>Riparazione</t>
        </is>
      </c>
      <c r="D15" s="4" t="inlineStr">
        <is>
          <t>Riparazione guasto</t>
        </is>
      </c>
      <c r="E15" s="5" t="n">
        <v>75000</v>
      </c>
      <c r="F15" s="6" t="n">
        <v>67.51000000000001</v>
      </c>
      <c r="G15" s="4" t="inlineStr">
        <is>
          <t>Centro Gomme</t>
        </is>
      </c>
      <c r="H15" s="3" t="inlineStr">
        <is>
          <t>2024-12-26</t>
        </is>
      </c>
      <c r="I15" s="5" t="n">
        <v>85000</v>
      </c>
      <c r="J15" s="13" t="inlineStr">
        <is>
          <t>Completato</t>
        </is>
      </c>
      <c r="K15" s="3" t="inlineStr">
        <is>
          <t>FT1012</t>
        </is>
      </c>
      <c r="L15" s="4" t="inlineStr">
        <is>
          <t>Regolare</t>
        </is>
      </c>
    </row>
    <row r="16">
      <c r="A16" s="8" t="inlineStr">
        <is>
          <t>2024-07-14</t>
        </is>
      </c>
      <c r="B16" s="8" t="inlineStr">
        <is>
          <t>V003</t>
        </is>
      </c>
      <c r="C16" s="8" t="inlineStr">
        <is>
          <t>Riparazione</t>
        </is>
      </c>
      <c r="D16" s="9" t="inlineStr">
        <is>
          <t>Riparazione guasto</t>
        </is>
      </c>
      <c r="E16" s="10" t="n">
        <v>77500</v>
      </c>
      <c r="F16" s="11" t="n">
        <v>751.89</v>
      </c>
      <c r="G16" s="9" t="inlineStr">
        <is>
          <t>Centro Gomme</t>
        </is>
      </c>
      <c r="H16" s="8" t="inlineStr">
        <is>
          <t>2025-01-10</t>
        </is>
      </c>
      <c r="I16" s="10" t="n">
        <v>87500</v>
      </c>
      <c r="J16" s="12" t="inlineStr">
        <is>
          <t>Urgente</t>
        </is>
      </c>
      <c r="K16" s="8" t="inlineStr">
        <is>
          <t>FT1013</t>
        </is>
      </c>
      <c r="L16" s="9" t="inlineStr">
        <is>
          <t>Regolare</t>
        </is>
      </c>
    </row>
    <row r="17">
      <c r="A17" s="3" t="inlineStr">
        <is>
          <t>2024-07-29</t>
        </is>
      </c>
      <c r="B17" s="3" t="inlineStr">
        <is>
          <t>V001</t>
        </is>
      </c>
      <c r="C17" s="3" t="inlineStr">
        <is>
          <t>Pneumatici</t>
        </is>
      </c>
      <c r="D17" s="4" t="inlineStr">
        <is>
          <t>Cambio pneumatici stagionali</t>
        </is>
      </c>
      <c r="E17" s="5" t="n">
        <v>80000</v>
      </c>
      <c r="F17" s="6" t="n">
        <v>230.11</v>
      </c>
      <c r="G17" s="4" t="inlineStr">
        <is>
          <t>AutoService</t>
        </is>
      </c>
      <c r="H17" s="3" t="inlineStr">
        <is>
          <t>2025-01-25</t>
        </is>
      </c>
      <c r="I17" s="5" t="n">
        <v>90000</v>
      </c>
      <c r="J17" s="7" t="inlineStr">
        <is>
          <t>Programmato</t>
        </is>
      </c>
      <c r="K17" s="3" t="inlineStr">
        <is>
          <t>FT1014</t>
        </is>
      </c>
      <c r="L17" s="4" t="inlineStr">
        <is>
          <t>Regolare</t>
        </is>
      </c>
    </row>
  </sheetData>
  <mergeCells count="1">
    <mergeCell ref="A1:L1"/>
  </mergeCells>
  <dataValidations count="3">
    <dataValidation sqref="B3:B1000" showErrorMessage="1" showInputMessage="1" allowBlank="0" type="list">
      <formula1>"V001,V002,V003"</formula1>
    </dataValidation>
    <dataValidation sqref="C3:C1000" showErrorMessage="1" showInputMessage="1" allowBlank="0" type="list">
      <formula1>"Tagliando,Cambio Olio,Revisione,Pneumatici,Freni,Batteria,Filtri,Riparazione"</formula1>
    </dataValidation>
    <dataValidation sqref="J3:J1000" showErrorMessage="1" showInputMessage="1" allowBlank="0" type="list">
      <formula1>"Completato,Programmato,Urgente"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5" customWidth="1" min="3" max="3"/>
    <col width="25" customWidth="1" min="4" max="4"/>
    <col width="12" customWidth="1" min="5" max="5"/>
    <col width="12" customWidth="1" min="6" max="6"/>
  </cols>
  <sheetData>
    <row r="1" ht="35" customHeight="1">
      <c r="A1" s="14" t="inlineStr">
        <is>
          <t>DASHBOARD MANUTENZIONE AUTO</t>
        </is>
      </c>
    </row>
    <row r="3">
      <c r="A3" s="15" t="inlineStr">
        <is>
          <t>Totale Veicoli</t>
        </is>
      </c>
      <c r="C3" s="15" t="inlineStr">
        <is>
          <t>Interventi Anno</t>
        </is>
      </c>
      <c r="E3" s="15" t="inlineStr">
        <is>
          <t>Costo Totale</t>
        </is>
      </c>
    </row>
    <row r="4" ht="40" customHeight="1">
      <c r="A4" s="16">
        <f>COUNTA(Veicoli!A3:A5)</f>
        <v/>
      </c>
      <c r="C4" s="16">
        <f>COUNTIF('Registro Manutenzione'!A:A,"&gt;="&amp;DATE(YEAR(TODAY()),1,1))</f>
        <v/>
      </c>
      <c r="E4" s="17">
        <f>SUMIF('Registro Manutenzione'!A:A,"&gt;="&amp;DATE(YEAR(TODAY()),1,1),'Registro Manutenzione'!F:F)</f>
        <v/>
      </c>
    </row>
    <row r="8">
      <c r="C8" s="15" t="inlineStr">
        <is>
          <t>Prossime Scadenze</t>
        </is>
      </c>
    </row>
    <row r="9" ht="40" customHeight="1">
      <c r="C9" s="16">
        <f>COUNTIF(Scadenze!D:D,"&lt;30")</f>
        <v/>
      </c>
    </row>
    <row r="13">
      <c r="A13" s="18" t="inlineStr">
        <is>
          <t>Ultimi Interventi</t>
        </is>
      </c>
    </row>
    <row r="14">
      <c r="A14" s="2" t="inlineStr">
        <is>
          <t>Data</t>
        </is>
      </c>
      <c r="B14" s="2" t="inlineStr">
        <is>
          <t>Veicolo</t>
        </is>
      </c>
      <c r="C14" s="2" t="inlineStr">
        <is>
          <t>Tipo</t>
        </is>
      </c>
      <c r="D14" s="2" t="inlineStr">
        <is>
          <t>Descrizione</t>
        </is>
      </c>
      <c r="E14" s="2" t="inlineStr">
        <is>
          <t>Costo €</t>
        </is>
      </c>
      <c r="F14" s="2" t="inlineStr">
        <is>
          <t>Stato</t>
        </is>
      </c>
    </row>
    <row r="15">
      <c r="A15" s="19">
        <f>'Registro Manutenzione'!A3</f>
        <v/>
      </c>
      <c r="B15" s="19">
        <f>'Registro Manutenzione'!B3</f>
        <v/>
      </c>
      <c r="C15" s="19">
        <f>'Registro Manutenzione'!C3</f>
        <v/>
      </c>
      <c r="D15" s="20">
        <f>'Registro Manutenzione'!D3</f>
        <v/>
      </c>
      <c r="E15" s="21">
        <f>'Registro Manutenzione'!F3</f>
        <v/>
      </c>
      <c r="F15" s="19">
        <f>'Registro Manutenzione'!J3</f>
        <v/>
      </c>
    </row>
    <row r="16">
      <c r="A16" s="22">
        <f>'Registro Manutenzione'!A4</f>
        <v/>
      </c>
      <c r="B16" s="22">
        <f>'Registro Manutenzione'!B4</f>
        <v/>
      </c>
      <c r="C16" s="22">
        <f>'Registro Manutenzione'!C4</f>
        <v/>
      </c>
      <c r="D16" s="23">
        <f>'Registro Manutenzione'!D4</f>
        <v/>
      </c>
      <c r="E16" s="24">
        <f>'Registro Manutenzione'!F4</f>
        <v/>
      </c>
      <c r="F16" s="22">
        <f>'Registro Manutenzione'!J4</f>
        <v/>
      </c>
    </row>
    <row r="17">
      <c r="A17" s="19">
        <f>'Registro Manutenzione'!A5</f>
        <v/>
      </c>
      <c r="B17" s="19">
        <f>'Registro Manutenzione'!B5</f>
        <v/>
      </c>
      <c r="C17" s="19">
        <f>'Registro Manutenzione'!C5</f>
        <v/>
      </c>
      <c r="D17" s="20">
        <f>'Registro Manutenzione'!D5</f>
        <v/>
      </c>
      <c r="E17" s="21">
        <f>'Registro Manutenzione'!F5</f>
        <v/>
      </c>
      <c r="F17" s="19">
        <f>'Registro Manutenzione'!J5</f>
        <v/>
      </c>
    </row>
    <row r="18">
      <c r="A18" s="22">
        <f>'Registro Manutenzione'!A6</f>
        <v/>
      </c>
      <c r="B18" s="22">
        <f>'Registro Manutenzione'!B6</f>
        <v/>
      </c>
      <c r="C18" s="22">
        <f>'Registro Manutenzione'!C6</f>
        <v/>
      </c>
      <c r="D18" s="23">
        <f>'Registro Manutenzione'!D6</f>
        <v/>
      </c>
      <c r="E18" s="24">
        <f>'Registro Manutenzione'!F6</f>
        <v/>
      </c>
      <c r="F18" s="22">
        <f>'Registro Manutenzione'!J6</f>
        <v/>
      </c>
    </row>
    <row r="19">
      <c r="A19" s="19">
        <f>'Registro Manutenzione'!A7</f>
        <v/>
      </c>
      <c r="B19" s="19">
        <f>'Registro Manutenzione'!B7</f>
        <v/>
      </c>
      <c r="C19" s="19">
        <f>'Registro Manutenzione'!C7</f>
        <v/>
      </c>
      <c r="D19" s="20">
        <f>'Registro Manutenzione'!D7</f>
        <v/>
      </c>
      <c r="E19" s="21">
        <f>'Registro Manutenzione'!F7</f>
        <v/>
      </c>
      <c r="F19" s="19">
        <f>'Registro Manutenzione'!J7</f>
        <v/>
      </c>
    </row>
  </sheetData>
  <mergeCells count="10">
    <mergeCell ref="A1:F1"/>
    <mergeCell ref="A3:B3"/>
    <mergeCell ref="A4:B4"/>
    <mergeCell ref="C3:D3"/>
    <mergeCell ref="C4:D4"/>
    <mergeCell ref="E3:F3"/>
    <mergeCell ref="E4:F4"/>
    <mergeCell ref="C8:D8"/>
    <mergeCell ref="C9:D9"/>
    <mergeCell ref="A13:F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4" customWidth="1" min="3" max="3"/>
    <col width="16" customWidth="1" min="4" max="4"/>
    <col width="14" customWidth="1" min="5" max="5"/>
    <col width="14" customWidth="1" min="6" max="6"/>
    <col width="14" customWidth="1" min="7" max="7"/>
    <col width="12" customWidth="1" min="8" max="8"/>
  </cols>
  <sheetData>
    <row r="1" ht="30" customHeight="1">
      <c r="A1" s="1" t="inlineStr">
        <is>
          <t>SCADENZE E PROMEMORIA</t>
        </is>
      </c>
    </row>
    <row r="2">
      <c r="A2" s="2" t="inlineStr">
        <is>
          <t>ID Veicolo</t>
        </is>
      </c>
      <c r="B2" s="2" t="inlineStr">
        <is>
          <t>Tipo Scadenza</t>
        </is>
      </c>
      <c r="C2" s="2" t="inlineStr">
        <is>
          <t>Data Scadenza</t>
        </is>
      </c>
      <c r="D2" s="2" t="inlineStr">
        <is>
          <t>Giorni Mancanti</t>
        </is>
      </c>
      <c r="E2" s="2" t="inlineStr">
        <is>
          <t>Km Scadenza</t>
        </is>
      </c>
      <c r="F2" s="2" t="inlineStr">
        <is>
          <t>Km Attuali</t>
        </is>
      </c>
      <c r="G2" s="2" t="inlineStr">
        <is>
          <t>Km Mancanti</t>
        </is>
      </c>
      <c r="H2" s="2" t="inlineStr">
        <is>
          <t>Priorità</t>
        </is>
      </c>
    </row>
    <row r="3">
      <c r="A3" s="3" t="inlineStr">
        <is>
          <t>V001</t>
        </is>
      </c>
      <c r="B3" s="3" t="inlineStr">
        <is>
          <t>Revisione Auto</t>
        </is>
      </c>
      <c r="C3" s="25" t="inlineStr">
        <is>
          <t>2024-09-15</t>
        </is>
      </c>
      <c r="D3" s="3">
        <f>C3-TODAY()</f>
        <v/>
      </c>
      <c r="E3" s="5" t="n">
        <v>85000</v>
      </c>
      <c r="F3" s="5" t="n">
        <v>75000</v>
      </c>
      <c r="G3" s="5">
        <f>E3-F3</f>
        <v/>
      </c>
      <c r="H3" s="3">
        <f>IF(D3&lt;30,"Alta",IF(D3&lt;90,"Media","Bassa"))</f>
        <v/>
      </c>
    </row>
    <row r="4">
      <c r="A4" s="8" t="inlineStr">
        <is>
          <t>V002</t>
        </is>
      </c>
      <c r="B4" s="8" t="inlineStr">
        <is>
          <t>Tagliando</t>
        </is>
      </c>
      <c r="C4" s="26" t="inlineStr">
        <is>
          <t>2024-08-20</t>
        </is>
      </c>
      <c r="D4" s="8">
        <f>C4-TODAY()</f>
        <v/>
      </c>
      <c r="E4" s="10" t="n">
        <v>55000</v>
      </c>
      <c r="F4" s="10" t="n">
        <v>45000</v>
      </c>
      <c r="G4" s="10">
        <f>E4-F4</f>
        <v/>
      </c>
      <c r="H4" s="8">
        <f>IF(D4&lt;30,"Alta",IF(D4&lt;90,"Media","Bassa"))</f>
        <v/>
      </c>
    </row>
    <row r="5">
      <c r="A5" s="3" t="inlineStr">
        <is>
          <t>V003</t>
        </is>
      </c>
      <c r="B5" s="3" t="inlineStr">
        <is>
          <t>Cambio Olio</t>
        </is>
      </c>
      <c r="C5" s="25" t="inlineStr">
        <is>
          <t>2024-07-10</t>
        </is>
      </c>
      <c r="D5" s="3">
        <f>C5-TODAY()</f>
        <v/>
      </c>
      <c r="E5" s="5" t="n">
        <v>72000</v>
      </c>
      <c r="F5" s="5" t="n">
        <v>62000</v>
      </c>
      <c r="G5" s="5">
        <f>E5-F5</f>
        <v/>
      </c>
      <c r="H5" s="3">
        <f>IF(D5&lt;30,"Alta",IF(D5&lt;90,"Media","Bassa"))</f>
        <v/>
      </c>
    </row>
    <row r="6">
      <c r="A6" s="8" t="inlineStr">
        <is>
          <t>V001</t>
        </is>
      </c>
      <c r="B6" s="8" t="inlineStr">
        <is>
          <t>Assicurazione</t>
        </is>
      </c>
      <c r="C6" s="26" t="inlineStr">
        <is>
          <t>2024-12-31</t>
        </is>
      </c>
      <c r="D6" s="8">
        <f>C6-TODAY()</f>
        <v/>
      </c>
      <c r="E6" s="8" t="inlineStr"/>
      <c r="F6" s="8" t="inlineStr"/>
      <c r="G6" s="8" t="inlineStr"/>
      <c r="H6" s="8">
        <f>IF(D6&lt;30,"Alta",IF(D6&lt;90,"Media","Bassa"))</f>
        <v/>
      </c>
    </row>
    <row r="7">
      <c r="A7" s="3" t="inlineStr">
        <is>
          <t>V002</t>
        </is>
      </c>
      <c r="B7" s="3" t="inlineStr">
        <is>
          <t>Bollo Auto</t>
        </is>
      </c>
      <c r="C7" s="25" t="inlineStr">
        <is>
          <t>2024-11-30</t>
        </is>
      </c>
      <c r="D7" s="3">
        <f>C7-TODAY()</f>
        <v/>
      </c>
      <c r="E7" s="3" t="inlineStr"/>
      <c r="F7" s="3" t="inlineStr"/>
      <c r="G7" s="3" t="inlineStr"/>
      <c r="H7" s="3">
        <f>IF(D7&lt;30,"Alta",IF(D7&lt;90,"Media","Bassa"))</f>
        <v/>
      </c>
    </row>
  </sheetData>
  <mergeCells count="1">
    <mergeCell ref="A1:H1"/>
  </mergeCells>
  <conditionalFormatting sqref="H3:H7">
    <cfRule type="expression" priority="1" dxfId="0">
      <formula>H3="Alta"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6" customWidth="1" min="3" max="3"/>
    <col width="14" customWidth="1" min="4" max="4"/>
  </cols>
  <sheetData>
    <row r="1" ht="30" customHeight="1">
      <c r="A1" s="1" t="inlineStr">
        <is>
          <t>ANALISI COSTI MANUTENZIONE</t>
        </is>
      </c>
    </row>
    <row r="3">
      <c r="A3" s="18" t="inlineStr">
        <is>
          <t>Riepilogo per Veicolo</t>
        </is>
      </c>
    </row>
    <row r="4">
      <c r="A4" s="2" t="inlineStr">
        <is>
          <t>ID Veicolo</t>
        </is>
      </c>
      <c r="B4" s="2" t="inlineStr">
        <is>
          <t>N. Interventi</t>
        </is>
      </c>
      <c r="C4" s="2" t="inlineStr">
        <is>
          <t>Costo Totale €</t>
        </is>
      </c>
      <c r="D4" s="2" t="inlineStr">
        <is>
          <t>Costo Medio €</t>
        </is>
      </c>
    </row>
    <row r="5">
      <c r="A5" s="22" t="inlineStr">
        <is>
          <t>V001</t>
        </is>
      </c>
      <c r="B5" s="22">
        <f>COUNTIF('Registro Manutenzione'!B:B,"V001")</f>
        <v/>
      </c>
      <c r="C5" s="24">
        <f>SUMIF('Registro Manutenzione'!B:B,"V001",'Registro Manutenzione'!F:F)</f>
        <v/>
      </c>
      <c r="D5" s="24">
        <f>C5/B5</f>
        <v/>
      </c>
    </row>
    <row r="6">
      <c r="A6" s="3" t="inlineStr">
        <is>
          <t>V002</t>
        </is>
      </c>
      <c r="B6" s="3">
        <f>COUNTIF('Registro Manutenzione'!B:B,"V002")</f>
        <v/>
      </c>
      <c r="C6" s="27">
        <f>SUMIF('Registro Manutenzione'!B:B,"V002",'Registro Manutenzione'!F:F)</f>
        <v/>
      </c>
      <c r="D6" s="27">
        <f>C6/B6</f>
        <v/>
      </c>
    </row>
    <row r="7">
      <c r="A7" s="22" t="inlineStr">
        <is>
          <t>V003</t>
        </is>
      </c>
      <c r="B7" s="22">
        <f>COUNTIF('Registro Manutenzione'!B:B,"V003")</f>
        <v/>
      </c>
      <c r="C7" s="24">
        <f>SUMIF('Registro Manutenzione'!B:B,"V003",'Registro Manutenzione'!F:F)</f>
        <v/>
      </c>
      <c r="D7" s="24">
        <f>C7/B7</f>
        <v/>
      </c>
    </row>
    <row r="8">
      <c r="A8" s="2" t="inlineStr">
        <is>
          <t>TOTALE</t>
        </is>
      </c>
      <c r="B8" s="2">
        <f>SUM(B5:B7)</f>
        <v/>
      </c>
      <c r="C8" s="28">
        <f>SUM(C5:C7)</f>
        <v/>
      </c>
      <c r="D8" s="28">
        <f>C8/B8</f>
        <v/>
      </c>
    </row>
    <row r="10">
      <c r="A10" s="18" t="inlineStr">
        <is>
          <t>Costi per Tipo Intervento</t>
        </is>
      </c>
    </row>
    <row r="11">
      <c r="A11" s="2" t="inlineStr">
        <is>
          <t>Tipo Intervento</t>
        </is>
      </c>
      <c r="B11" s="2" t="inlineStr">
        <is>
          <t>N. Interventi</t>
        </is>
      </c>
      <c r="C11" s="2" t="inlineStr">
        <is>
          <t>Costo Totale €</t>
        </is>
      </c>
      <c r="D11" s="2" t="inlineStr">
        <is>
          <t>% sul Totale</t>
        </is>
      </c>
    </row>
    <row r="12">
      <c r="A12" s="22" t="inlineStr">
        <is>
          <t>Tagliando</t>
        </is>
      </c>
      <c r="B12" s="22">
        <f>COUNTIF('Registro Manutenzione'!C:C,A12)</f>
        <v/>
      </c>
      <c r="C12" s="24">
        <f>SUMIF('Registro Manutenzione'!C:C,A12,'Registro Manutenzione'!F:F)</f>
        <v/>
      </c>
      <c r="D12" s="29">
        <f>C12/$C$8</f>
        <v/>
      </c>
    </row>
    <row r="13">
      <c r="A13" s="19" t="inlineStr">
        <is>
          <t>Cambio Olio</t>
        </is>
      </c>
      <c r="B13" s="19">
        <f>COUNTIF('Registro Manutenzione'!C:C,A13)</f>
        <v/>
      </c>
      <c r="C13" s="21">
        <f>SUMIF('Registro Manutenzione'!C:C,A13,'Registro Manutenzione'!F:F)</f>
        <v/>
      </c>
      <c r="D13" s="30">
        <f>C13/$C$8</f>
        <v/>
      </c>
    </row>
    <row r="14">
      <c r="A14" s="22" t="inlineStr">
        <is>
          <t>Revisione</t>
        </is>
      </c>
      <c r="B14" s="22">
        <f>COUNTIF('Registro Manutenzione'!C:C,A14)</f>
        <v/>
      </c>
      <c r="C14" s="24">
        <f>SUMIF('Registro Manutenzione'!C:C,A14,'Registro Manutenzione'!F:F)</f>
        <v/>
      </c>
      <c r="D14" s="29">
        <f>C14/$C$8</f>
        <v/>
      </c>
    </row>
    <row r="15">
      <c r="A15" s="19" t="inlineStr">
        <is>
          <t>Pneumatici</t>
        </is>
      </c>
      <c r="B15" s="19">
        <f>COUNTIF('Registro Manutenzione'!C:C,A15)</f>
        <v/>
      </c>
      <c r="C15" s="21">
        <f>SUMIF('Registro Manutenzione'!C:C,A15,'Registro Manutenzione'!F:F)</f>
        <v/>
      </c>
      <c r="D15" s="30">
        <f>C15/$C$8</f>
        <v/>
      </c>
    </row>
    <row r="16">
      <c r="A16" s="22" t="inlineStr">
        <is>
          <t>Freni</t>
        </is>
      </c>
      <c r="B16" s="22">
        <f>COUNTIF('Registro Manutenzione'!C:C,A16)</f>
        <v/>
      </c>
      <c r="C16" s="24">
        <f>SUMIF('Registro Manutenzione'!C:C,A16,'Registro Manutenzione'!F:F)</f>
        <v/>
      </c>
      <c r="D16" s="29">
        <f>C16/$C$8</f>
        <v/>
      </c>
    </row>
    <row r="17">
      <c r="A17" s="19" t="inlineStr">
        <is>
          <t>Batteria</t>
        </is>
      </c>
      <c r="B17" s="19">
        <f>COUNTIF('Registro Manutenzione'!C:C,A17)</f>
        <v/>
      </c>
      <c r="C17" s="21">
        <f>SUMIF('Registro Manutenzione'!C:C,A17,'Registro Manutenzione'!F:F)</f>
        <v/>
      </c>
      <c r="D17" s="30">
        <f>C17/$C$8</f>
        <v/>
      </c>
    </row>
    <row r="18">
      <c r="A18" s="22" t="inlineStr">
        <is>
          <t>Filtri</t>
        </is>
      </c>
      <c r="B18" s="22">
        <f>COUNTIF('Registro Manutenzione'!C:C,A18)</f>
        <v/>
      </c>
      <c r="C18" s="24">
        <f>SUMIF('Registro Manutenzione'!C:C,A18,'Registro Manutenzione'!F:F)</f>
        <v/>
      </c>
      <c r="D18" s="29">
        <f>C18/$C$8</f>
        <v/>
      </c>
    </row>
    <row r="19">
      <c r="A19" s="19" t="inlineStr">
        <is>
          <t>Riparazione</t>
        </is>
      </c>
      <c r="B19" s="19">
        <f>COUNTIF('Registro Manutenzione'!C:C,A19)</f>
        <v/>
      </c>
      <c r="C19" s="21">
        <f>SUMIF('Registro Manutenzione'!C:C,A19,'Registro Manutenzione'!F:F)</f>
        <v/>
      </c>
      <c r="D19" s="30">
        <f>C19/$C$8</f>
        <v/>
      </c>
    </row>
  </sheetData>
  <mergeCells count="3">
    <mergeCell ref="A1:F1"/>
    <mergeCell ref="A3:D3"/>
    <mergeCell ref="A10:D10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5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5" customWidth="1" min="3" max="3"/>
    <col width="12" customWidth="1" min="4" max="4"/>
    <col width="10" customWidth="1" min="5" max="5"/>
    <col width="15" customWidth="1" min="6" max="6"/>
    <col width="15" customWidth="1" min="7" max="7"/>
    <col width="30" customWidth="1" min="8" max="8"/>
  </cols>
  <sheetData>
    <row r="1" ht="30" customHeight="1">
      <c r="A1" s="1" t="inlineStr">
        <is>
          <t>ANAGRAFICA VEICOLI</t>
        </is>
      </c>
    </row>
    <row r="2">
      <c r="A2" s="2" t="inlineStr">
        <is>
          <t>ID Veicolo</t>
        </is>
      </c>
      <c r="B2" s="2" t="inlineStr">
        <is>
          <t>Marca</t>
        </is>
      </c>
      <c r="C2" s="2" t="inlineStr">
        <is>
          <t>Modello</t>
        </is>
      </c>
      <c r="D2" s="2" t="inlineStr">
        <is>
          <t>Targa</t>
        </is>
      </c>
      <c r="E2" s="2" t="inlineStr">
        <is>
          <t>Anno</t>
        </is>
      </c>
      <c r="F2" s="2" t="inlineStr">
        <is>
          <t>Chilometraggio</t>
        </is>
      </c>
      <c r="G2" s="2" t="inlineStr">
        <is>
          <t>Ultima Revisione</t>
        </is>
      </c>
      <c r="H2" s="2" t="inlineStr">
        <is>
          <t>Note</t>
        </is>
      </c>
    </row>
    <row r="3">
      <c r="A3" s="3" t="inlineStr">
        <is>
          <t>V001</t>
        </is>
      </c>
      <c r="B3" s="3" t="inlineStr">
        <is>
          <t>Fiat</t>
        </is>
      </c>
      <c r="C3" s="3" t="inlineStr">
        <is>
          <t>Panda</t>
        </is>
      </c>
      <c r="D3" s="3" t="inlineStr">
        <is>
          <t>AB123CD</t>
        </is>
      </c>
      <c r="E3" s="3" t="n">
        <v>2018</v>
      </c>
      <c r="F3" s="3" t="n">
        <v>75000</v>
      </c>
      <c r="G3" s="3" t="inlineStr">
        <is>
          <t>2024-03-15</t>
        </is>
      </c>
      <c r="H3" s="4" t="inlineStr">
        <is>
          <t>Uso quotidiano</t>
        </is>
      </c>
    </row>
    <row r="4">
      <c r="A4" s="8" t="inlineStr">
        <is>
          <t>V002</t>
        </is>
      </c>
      <c r="B4" s="8" t="inlineStr">
        <is>
          <t>Volkswagen</t>
        </is>
      </c>
      <c r="C4" s="8" t="inlineStr">
        <is>
          <t>Golf</t>
        </is>
      </c>
      <c r="D4" s="8" t="inlineStr">
        <is>
          <t>EF456GH</t>
        </is>
      </c>
      <c r="E4" s="8" t="n">
        <v>2020</v>
      </c>
      <c r="F4" s="8" t="n">
        <v>45000</v>
      </c>
      <c r="G4" s="8" t="inlineStr">
        <is>
          <t>2024-05-20</t>
        </is>
      </c>
      <c r="H4" s="9" t="inlineStr">
        <is>
          <t>Auto aziendale</t>
        </is>
      </c>
    </row>
    <row r="5">
      <c r="A5" s="3" t="inlineStr">
        <is>
          <t>V003</t>
        </is>
      </c>
      <c r="B5" s="3" t="inlineStr">
        <is>
          <t>Toyota</t>
        </is>
      </c>
      <c r="C5" s="3" t="inlineStr">
        <is>
          <t>Yaris</t>
        </is>
      </c>
      <c r="D5" s="3" t="inlineStr">
        <is>
          <t>IJ789KL</t>
        </is>
      </c>
      <c r="E5" s="3" t="n">
        <v>2019</v>
      </c>
      <c r="F5" s="3" t="n">
        <v>62000</v>
      </c>
      <c r="G5" s="3" t="inlineStr">
        <is>
          <t>2024-01-10</t>
        </is>
      </c>
      <c r="H5" s="4" t="inlineStr">
        <is>
          <t>Seconda auto</t>
        </is>
      </c>
    </row>
  </sheetData>
  <mergeCells count="1">
    <mergeCell ref="A1:H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36"/>
  <sheetViews>
    <sheetView workbookViewId="0">
      <selection activeCell="A1" sqref="A1"/>
    </sheetView>
  </sheetViews>
  <sheetFormatPr baseColWidth="8" defaultRowHeight="15"/>
  <cols>
    <col width="50" customWidth="1" min="1" max="1"/>
    <col width="30" customWidth="1" min="2" max="2"/>
    <col width="20" customWidth="1" min="3" max="3"/>
    <col width="20" customWidth="1" min="4" max="4"/>
  </cols>
  <sheetData>
    <row r="1" ht="30" customHeight="1">
      <c r="A1" s="31" t="inlineStr">
        <is>
          <t>GUIDA ALL'USO - REGISTRO MANUTENZIONE AUTO</t>
        </is>
      </c>
    </row>
    <row r="2">
      <c r="A2" s="32" t="inlineStr"/>
    </row>
    <row r="3" ht="25" customHeight="1">
      <c r="A3" s="33" t="inlineStr">
        <is>
          <t>PANORAMICA</t>
        </is>
      </c>
    </row>
    <row r="4">
      <c r="A4" s="32" t="inlineStr">
        <is>
          <t>Questo modello Excel professionale ti aiuta a gestire la manutenzione dei tuoi veicoli in modo efficiente e organizzato.</t>
        </is>
      </c>
    </row>
    <row r="5">
      <c r="A5" s="32" t="inlineStr"/>
    </row>
    <row r="6" ht="25" customHeight="1">
      <c r="A6" s="33" t="inlineStr">
        <is>
          <t>FOGLI DI LAVORO</t>
        </is>
      </c>
    </row>
    <row r="7">
      <c r="A7" s="34" t="inlineStr">
        <is>
          <t>1. Dashboard</t>
        </is>
      </c>
    </row>
    <row r="8">
      <c r="A8" s="34" t="inlineStr">
        <is>
          <t>2. Veicoli</t>
        </is>
      </c>
    </row>
    <row r="9">
      <c r="A9" s="34" t="inlineStr">
        <is>
          <t>3. Registro Manutenzione</t>
        </is>
      </c>
    </row>
    <row r="10">
      <c r="A10" s="34" t="inlineStr">
        <is>
          <t>4. Scadenze</t>
        </is>
      </c>
    </row>
    <row r="11">
      <c r="A11" s="34" t="inlineStr">
        <is>
          <t>5. Analisi Costi</t>
        </is>
      </c>
    </row>
    <row r="12">
      <c r="A12" s="32" t="inlineStr"/>
    </row>
    <row r="13" ht="25" customHeight="1">
      <c r="A13" s="33" t="inlineStr">
        <is>
          <t>COME INIZIARE</t>
        </is>
      </c>
    </row>
    <row r="14">
      <c r="A14" s="34" t="inlineStr">
        <is>
          <t>1. Inserisci i tuoi veicoli nel foglio 'Veicoli'</t>
        </is>
      </c>
    </row>
    <row r="15">
      <c r="A15" s="34" t="inlineStr">
        <is>
          <t>2. Registra ogni intervento nel 'Registro Manutenzione'</t>
        </is>
      </c>
    </row>
    <row r="16">
      <c r="A16" s="34" t="inlineStr">
        <is>
          <t>3. Controlla regolarmente le 'Scadenze'</t>
        </is>
      </c>
    </row>
    <row r="17">
      <c r="A17" s="34" t="inlineStr">
        <is>
          <t>4. Analizza i costi nella sezione dedicata</t>
        </is>
      </c>
    </row>
    <row r="18">
      <c r="A18" s="32" t="inlineStr"/>
    </row>
    <row r="19" ht="25" customHeight="1">
      <c r="A19" s="33" t="inlineStr">
        <is>
          <t>CARATTERISTICHE PRINCIPALI</t>
        </is>
      </c>
    </row>
    <row r="20">
      <c r="A20" s="35" t="inlineStr">
        <is>
          <t>✓ Menu a tendina per inserimento rapido</t>
        </is>
      </c>
    </row>
    <row r="21">
      <c r="A21" s="32" t="inlineStr">
        <is>
          <t>✓ Calcolo automatico dei costi</t>
        </is>
      </c>
    </row>
    <row r="22">
      <c r="A22" s="35" t="inlineStr">
        <is>
          <t>✓ Formattazione condizionale per priorità</t>
        </is>
      </c>
    </row>
    <row r="23">
      <c r="A23" s="32" t="inlineStr">
        <is>
          <t>✓ Grafici automatici per analisi visiva</t>
        </is>
      </c>
    </row>
    <row r="24">
      <c r="A24" s="35" t="inlineStr">
        <is>
          <t>✓ Promemoria scadenze con calcolo giorni</t>
        </is>
      </c>
    </row>
    <row r="25">
      <c r="A25" s="32" t="inlineStr">
        <is>
          <t>✓ Riepilogo costi per veicolo e tipo intervento</t>
        </is>
      </c>
    </row>
    <row r="26">
      <c r="A26" s="32" t="inlineStr"/>
    </row>
    <row r="27" ht="25" customHeight="1">
      <c r="A27" s="33" t="inlineStr">
        <is>
          <t>SUGGERIMENTI</t>
        </is>
      </c>
    </row>
    <row r="28">
      <c r="A28" s="35" t="inlineStr">
        <is>
          <t>• Aggiorna regolarmente i chilometraggi</t>
        </is>
      </c>
    </row>
    <row r="29">
      <c r="A29" s="32" t="inlineStr">
        <is>
          <t>• Conserva le fatture riferite al numero registrato</t>
        </is>
      </c>
    </row>
    <row r="30">
      <c r="A30" s="35" t="inlineStr">
        <is>
          <t>• Imposta promemoria per le scadenze importanti</t>
        </is>
      </c>
    </row>
    <row r="31">
      <c r="A31" s="32" t="inlineStr">
        <is>
          <t>• Controlla la Dashboard settimanalmente</t>
        </is>
      </c>
    </row>
    <row r="32">
      <c r="A32" s="35" t="inlineStr">
        <is>
          <t>• Esporta i dati periodicamente come backup</t>
        </is>
      </c>
    </row>
    <row r="33">
      <c r="A33" s="32" t="inlineStr"/>
    </row>
    <row r="34" ht="25" customHeight="1">
      <c r="A34" s="33" t="inlineStr">
        <is>
          <t>SUPPORTO TECNICO</t>
        </is>
      </c>
    </row>
    <row r="35">
      <c r="A35" s="32" t="inlineStr">
        <is>
          <t>Per domande o assistenza, consulta la documentazione completa</t>
        </is>
      </c>
    </row>
    <row r="36">
      <c r="A36" s="32" t="inlineStr">
        <is>
          <t>o contatta il supporto tecnico.</t>
        </is>
      </c>
    </row>
  </sheetData>
  <mergeCells count="36"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2026-03-09T15:39:20Z</dcterms:created>
  <dcterms:modified xmlns:dcterms="http://purl.org/dc/terms/" xmlns:xsi="http://www.w3.org/2001/XMLSchema-instance" xsi:type="dcterms:W3CDTF">2026-03-09T15:39:20Z</dcterms:modified>
</cp:coreProperties>
</file>