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chieste Ferie" sheetId="1" state="visible" r:id="rId1"/>
    <sheet xmlns:r="http://schemas.openxmlformats.org/officeDocument/2006/relationships" name="Dipendenti" sheetId="2" state="visible" r:id="rId2"/>
    <sheet xmlns:r="http://schemas.openxmlformats.org/officeDocument/2006/relationships" name="Calendario" sheetId="3" state="visible" r:id="rId3"/>
    <sheet xmlns:r="http://schemas.openxmlformats.org/officeDocument/2006/relationships" name="Statistiche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&quot;%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1E3A8A"/>
      <sz val="16"/>
    </font>
    <font>
      <name val="Calibri"/>
      <b val="1"/>
      <color rgb="00FFFFFF"/>
      <sz val="12"/>
    </font>
    <font>
      <name val="Calibri"/>
      <b val="1"/>
      <sz val="10"/>
    </font>
    <font>
      <name val="Calibri"/>
      <b val="1"/>
      <color rgb="001E3A8A"/>
      <sz val="14"/>
    </font>
    <font>
      <name val="Calibri"/>
      <b val="1"/>
      <color rgb="001E3A8A"/>
      <sz val="18"/>
    </font>
    <font>
      <name val="Calibri"/>
      <b val="1"/>
      <color rgb="001E3A8A"/>
      <sz val="12"/>
    </font>
    <font>
      <name val="Calibri"/>
      <b val="1"/>
      <sz val="11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EF4444"/>
        <bgColor rgb="00EF4444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E5E7EB"/>
        <bgColor rgb="00E5E7EB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5" fillId="7" borderId="0" applyAlignment="1" pivotButton="0" quotePrefix="0" xfId="0">
      <alignment horizontal="center" vertical="center" wrapText="1"/>
    </xf>
    <xf numFmtId="0" fontId="6" fillId="8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6" fillId="0" borderId="1" pivotButton="0" quotePrefix="0" xfId="0"/>
    <xf numFmtId="0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2" fontId="0" fillId="0" borderId="1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per Stato</a:t>
            </a:r>
          </a:p>
        </rich>
      </tx>
    </title>
    <plotArea>
      <pieChart>
        <varyColors val="1"/>
        <ser>
          <idx val="0"/>
          <order val="0"/>
          <tx>
            <strRef>
              <f>'Statistiche'!B4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'Statistiche'!$A$5:$A$7</f>
            </numRef>
          </cat>
          <val>
            <numRef>
              <f>'Statistiche'!$B$5:$B$7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Richieste per Tipo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'Statistiche'!$A$11:$A$15</f>
            </numRef>
          </cat>
          <val>
            <numRef>
              <f>'Statistiche'!$B$11:$B$15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Richieste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9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17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0" customWidth="1" min="3" max="3"/>
    <col width="16" customWidth="1" min="4" max="4"/>
    <col width="14" customWidth="1" min="5" max="5"/>
    <col width="14" customWidth="1" min="6" max="6"/>
    <col width="12" customWidth="1" min="7" max="7"/>
    <col width="25" customWidth="1" min="8" max="8"/>
    <col width="14" customWidth="1" min="9" max="9"/>
    <col width="18" customWidth="1" min="10" max="10"/>
    <col width="25" customWidth="1" min="11" max="11"/>
  </cols>
  <sheetData>
    <row r="1">
      <c r="A1" s="1" t="inlineStr">
        <is>
          <t>ID</t>
        </is>
      </c>
      <c r="B1" s="1" t="inlineStr">
        <is>
          <t>Data Richiesta</t>
        </is>
      </c>
      <c r="C1" s="1" t="inlineStr">
        <is>
          <t>Dipendente</t>
        </is>
      </c>
      <c r="D1" s="1" t="inlineStr">
        <is>
          <t>Tipo Permesso</t>
        </is>
      </c>
      <c r="E1" s="1" t="inlineStr">
        <is>
          <t>Data Inizio</t>
        </is>
      </c>
      <c r="F1" s="1" t="inlineStr">
        <is>
          <t>Data Fine</t>
        </is>
      </c>
      <c r="G1" s="1" t="inlineStr">
        <is>
          <t>Giorni Totali</t>
        </is>
      </c>
      <c r="H1" s="1" t="inlineStr">
        <is>
          <t>Motivo</t>
        </is>
      </c>
      <c r="I1" s="1" t="inlineStr">
        <is>
          <t>Stato</t>
        </is>
      </c>
      <c r="J1" s="1" t="inlineStr">
        <is>
          <t>Approvato da</t>
        </is>
      </c>
      <c r="K1" s="1" t="inlineStr">
        <is>
          <t>Note</t>
        </is>
      </c>
    </row>
    <row r="2">
      <c r="A2" s="2" t="inlineStr">
        <is>
          <t>REQ0001</t>
        </is>
      </c>
      <c r="B2" s="2" t="inlineStr">
        <is>
          <t>17/02/2026</t>
        </is>
      </c>
      <c r="C2" s="3" t="inlineStr">
        <is>
          <t>Maria Ferrari</t>
        </is>
      </c>
      <c r="D2" s="2" t="inlineStr">
        <is>
          <t>Malattia</t>
        </is>
      </c>
      <c r="E2" s="2" t="inlineStr">
        <is>
          <t>10/03/2026</t>
        </is>
      </c>
      <c r="F2" s="2" t="inlineStr">
        <is>
          <t>23/03/2026</t>
        </is>
      </c>
      <c r="G2" s="2" t="n">
        <v>14</v>
      </c>
      <c r="H2" s="3" t="inlineStr">
        <is>
          <t>Motivi personali</t>
        </is>
      </c>
      <c r="I2" s="4" t="inlineStr">
        <is>
          <t>In Attesa</t>
        </is>
      </c>
      <c r="J2" s="3" t="n"/>
      <c r="K2" s="3" t="n"/>
    </row>
    <row r="3">
      <c r="A3" s="5" t="inlineStr">
        <is>
          <t>REQ0002</t>
        </is>
      </c>
      <c r="B3" s="5" t="inlineStr">
        <is>
          <t>05/02/2026</t>
        </is>
      </c>
      <c r="C3" s="6" t="inlineStr">
        <is>
          <t>Maria Ferrari</t>
        </is>
      </c>
      <c r="D3" s="5" t="inlineStr">
        <is>
          <t>Congedo Parentale</t>
        </is>
      </c>
      <c r="E3" s="5" t="inlineStr">
        <is>
          <t>03/03/2026</t>
        </is>
      </c>
      <c r="F3" s="5" t="inlineStr">
        <is>
          <t>07/03/2026</t>
        </is>
      </c>
      <c r="G3" s="5" t="n">
        <v>5</v>
      </c>
      <c r="H3" s="6" t="inlineStr">
        <is>
          <t>Famiglia</t>
        </is>
      </c>
      <c r="I3" s="7" t="inlineStr">
        <is>
          <t>Rifiutato</t>
        </is>
      </c>
      <c r="J3" s="6" t="inlineStr">
        <is>
          <t>Direttore Generale</t>
        </is>
      </c>
      <c r="K3" s="6" t="n"/>
    </row>
    <row r="4">
      <c r="A4" s="2" t="inlineStr">
        <is>
          <t>REQ0003</t>
        </is>
      </c>
      <c r="B4" s="2" t="inlineStr">
        <is>
          <t>08/02/2026</t>
        </is>
      </c>
      <c r="C4" s="3" t="inlineStr">
        <is>
          <t>Giuseppe Verdi</t>
        </is>
      </c>
      <c r="D4" s="2" t="inlineStr">
        <is>
          <t>Congedo Parentale</t>
        </is>
      </c>
      <c r="E4" s="2" t="inlineStr">
        <is>
          <t>07/03/2026</t>
        </is>
      </c>
      <c r="F4" s="2" t="inlineStr">
        <is>
          <t>08/03/2026</t>
        </is>
      </c>
      <c r="G4" s="2" t="n">
        <v>2</v>
      </c>
      <c r="H4" s="3" t="inlineStr">
        <is>
          <t>Vacanza estiva</t>
        </is>
      </c>
      <c r="I4" s="7" t="inlineStr">
        <is>
          <t>Rifiutato</t>
        </is>
      </c>
      <c r="J4" s="3" t="inlineStr">
        <is>
          <t>Manager HR</t>
        </is>
      </c>
      <c r="K4" s="3" t="n"/>
    </row>
    <row r="5">
      <c r="A5" s="5" t="inlineStr">
        <is>
          <t>REQ0004</t>
        </is>
      </c>
      <c r="B5" s="5" t="inlineStr">
        <is>
          <t>10/02/2026</t>
        </is>
      </c>
      <c r="C5" s="6" t="inlineStr">
        <is>
          <t>Elena Ricci</t>
        </is>
      </c>
      <c r="D5" s="5" t="inlineStr">
        <is>
          <t>Permesso</t>
        </is>
      </c>
      <c r="E5" s="5" t="inlineStr">
        <is>
          <t>27/02/2026</t>
        </is>
      </c>
      <c r="F5" s="5" t="inlineStr">
        <is>
          <t>08/03/2026</t>
        </is>
      </c>
      <c r="G5" s="5" t="n">
        <v>10</v>
      </c>
      <c r="H5" s="6" t="inlineStr">
        <is>
          <t>Matrimonio</t>
        </is>
      </c>
      <c r="I5" s="8" t="inlineStr">
        <is>
          <t>Approvato</t>
        </is>
      </c>
      <c r="J5" s="6" t="inlineStr">
        <is>
          <t>Manager HR</t>
        </is>
      </c>
      <c r="K5" s="6" t="n"/>
    </row>
    <row r="6">
      <c r="A6" s="2" t="inlineStr">
        <is>
          <t>REQ0005</t>
        </is>
      </c>
      <c r="B6" s="2" t="inlineStr">
        <is>
          <t>18/02/2026</t>
        </is>
      </c>
      <c r="C6" s="3" t="inlineStr">
        <is>
          <t>Marco Greco</t>
        </is>
      </c>
      <c r="D6" s="2" t="inlineStr">
        <is>
          <t>Permesso</t>
        </is>
      </c>
      <c r="E6" s="2" t="inlineStr">
        <is>
          <t>12/03/2026</t>
        </is>
      </c>
      <c r="F6" s="2" t="inlineStr">
        <is>
          <t>16/03/2026</t>
        </is>
      </c>
      <c r="G6" s="2" t="n">
        <v>5</v>
      </c>
      <c r="H6" s="3" t="inlineStr">
        <is>
          <t>Viaggi</t>
        </is>
      </c>
      <c r="I6" s="8" t="inlineStr">
        <is>
          <t>Approvato</t>
        </is>
      </c>
      <c r="J6" s="3" t="inlineStr">
        <is>
          <t>Manager HR</t>
        </is>
      </c>
      <c r="K6" s="3" t="n"/>
    </row>
    <row r="7">
      <c r="A7" s="5" t="inlineStr">
        <is>
          <t>REQ0006</t>
        </is>
      </c>
      <c r="B7" s="5" t="inlineStr">
        <is>
          <t>29/01/2026</t>
        </is>
      </c>
      <c r="C7" s="6" t="inlineStr">
        <is>
          <t>Laura Bianchi</t>
        </is>
      </c>
      <c r="D7" s="5" t="inlineStr">
        <is>
          <t>Malattia</t>
        </is>
      </c>
      <c r="E7" s="5" t="inlineStr">
        <is>
          <t>12/02/2026</t>
        </is>
      </c>
      <c r="F7" s="5" t="inlineStr">
        <is>
          <t>13/02/2026</t>
        </is>
      </c>
      <c r="G7" s="5" t="n">
        <v>2</v>
      </c>
      <c r="H7" s="6" t="inlineStr">
        <is>
          <t>Motivi personali</t>
        </is>
      </c>
      <c r="I7" s="7" t="inlineStr">
        <is>
          <t>Rifiutato</t>
        </is>
      </c>
      <c r="J7" s="6" t="inlineStr">
        <is>
          <t>Manager HR</t>
        </is>
      </c>
      <c r="K7" s="6" t="n"/>
    </row>
    <row r="8">
      <c r="A8" s="2" t="inlineStr">
        <is>
          <t>REQ0007</t>
        </is>
      </c>
      <c r="B8" s="2" t="inlineStr">
        <is>
          <t>16/02/2026</t>
        </is>
      </c>
      <c r="C8" s="3" t="inlineStr">
        <is>
          <t>Maria Ferrari</t>
        </is>
      </c>
      <c r="D8" s="2" t="inlineStr">
        <is>
          <t>Malattia</t>
        </is>
      </c>
      <c r="E8" s="2" t="inlineStr">
        <is>
          <t>23/02/2026</t>
        </is>
      </c>
      <c r="F8" s="2" t="inlineStr">
        <is>
          <t>23/02/2026</t>
        </is>
      </c>
      <c r="G8" s="2" t="n">
        <v>1</v>
      </c>
      <c r="H8" s="3" t="inlineStr">
        <is>
          <t>Motivi personali</t>
        </is>
      </c>
      <c r="I8" s="4" t="inlineStr">
        <is>
          <t>In Attesa</t>
        </is>
      </c>
      <c r="J8" s="3" t="n"/>
      <c r="K8" s="3" t="n"/>
    </row>
    <row r="9">
      <c r="A9" s="5" t="inlineStr">
        <is>
          <t>REQ0008</t>
        </is>
      </c>
      <c r="B9" s="5" t="inlineStr">
        <is>
          <t>24/02/2026</t>
        </is>
      </c>
      <c r="C9" s="6" t="inlineStr">
        <is>
          <t>Anna Romano</t>
        </is>
      </c>
      <c r="D9" s="5" t="inlineStr">
        <is>
          <t>Malattia</t>
        </is>
      </c>
      <c r="E9" s="5" t="inlineStr">
        <is>
          <t>25/03/2026</t>
        </is>
      </c>
      <c r="F9" s="5" t="inlineStr">
        <is>
          <t>07/04/2026</t>
        </is>
      </c>
      <c r="G9" s="5" t="n">
        <v>14</v>
      </c>
      <c r="H9" s="6" t="inlineStr">
        <is>
          <t>Viaggi</t>
        </is>
      </c>
      <c r="I9" s="4" t="inlineStr">
        <is>
          <t>In Attesa</t>
        </is>
      </c>
      <c r="J9" s="6" t="n"/>
      <c r="K9" s="6" t="n"/>
    </row>
    <row r="10">
      <c r="A10" s="2" t="inlineStr">
        <is>
          <t>REQ0009</t>
        </is>
      </c>
      <c r="B10" s="2" t="inlineStr">
        <is>
          <t>08/01/2026</t>
        </is>
      </c>
      <c r="C10" s="3" t="inlineStr">
        <is>
          <t>Marco Greco</t>
        </is>
      </c>
      <c r="D10" s="2" t="inlineStr">
        <is>
          <t>Studio</t>
        </is>
      </c>
      <c r="E10" s="2" t="inlineStr">
        <is>
          <t>27/01/2026</t>
        </is>
      </c>
      <c r="F10" s="2" t="inlineStr">
        <is>
          <t>09/02/2026</t>
        </is>
      </c>
      <c r="G10" s="2" t="n">
        <v>14</v>
      </c>
      <c r="H10" s="3" t="inlineStr">
        <is>
          <t>Matrimonio</t>
        </is>
      </c>
      <c r="I10" s="4" t="inlineStr">
        <is>
          <t>In Attesa</t>
        </is>
      </c>
      <c r="J10" s="3" t="n"/>
      <c r="K10" s="3" t="n"/>
    </row>
    <row r="11">
      <c r="A11" s="5" t="inlineStr">
        <is>
          <t>REQ0010</t>
        </is>
      </c>
      <c r="B11" s="5" t="inlineStr">
        <is>
          <t>09/02/2026</t>
        </is>
      </c>
      <c r="C11" s="6" t="inlineStr">
        <is>
          <t>Anna Romano</t>
        </is>
      </c>
      <c r="D11" s="5" t="inlineStr">
        <is>
          <t>Congedo Parentale</t>
        </is>
      </c>
      <c r="E11" s="5" t="inlineStr">
        <is>
          <t>06/03/2026</t>
        </is>
      </c>
      <c r="F11" s="5" t="inlineStr">
        <is>
          <t>19/03/2026</t>
        </is>
      </c>
      <c r="G11" s="5" t="n">
        <v>14</v>
      </c>
      <c r="H11" s="6" t="inlineStr">
        <is>
          <t>Matrimonio</t>
        </is>
      </c>
      <c r="I11" s="7" t="inlineStr">
        <is>
          <t>Rifiutato</t>
        </is>
      </c>
      <c r="J11" s="6" t="inlineStr">
        <is>
          <t>Manager HR</t>
        </is>
      </c>
      <c r="K11" s="6" t="n"/>
    </row>
    <row r="12">
      <c r="A12" s="2" t="inlineStr">
        <is>
          <t>REQ0011</t>
        </is>
      </c>
      <c r="B12" s="2" t="inlineStr">
        <is>
          <t>15/02/2026</t>
        </is>
      </c>
      <c r="C12" s="3" t="inlineStr">
        <is>
          <t>Giuseppe Verdi</t>
        </is>
      </c>
      <c r="D12" s="2" t="inlineStr">
        <is>
          <t>Permesso</t>
        </is>
      </c>
      <c r="E12" s="2" t="inlineStr">
        <is>
          <t>11/03/2026</t>
        </is>
      </c>
      <c r="F12" s="2" t="inlineStr">
        <is>
          <t>20/03/2026</t>
        </is>
      </c>
      <c r="G12" s="2" t="n">
        <v>10</v>
      </c>
      <c r="H12" s="3" t="inlineStr">
        <is>
          <t>Motivi personali</t>
        </is>
      </c>
      <c r="I12" s="8" t="inlineStr">
        <is>
          <t>Approvato</t>
        </is>
      </c>
      <c r="J12" s="3" t="inlineStr">
        <is>
          <t>Direttore Generale</t>
        </is>
      </c>
      <c r="K12" s="3" t="n"/>
    </row>
    <row r="13">
      <c r="A13" s="5" t="inlineStr">
        <is>
          <t>REQ0012</t>
        </is>
      </c>
      <c r="B13" s="5" t="inlineStr">
        <is>
          <t>15/02/2026</t>
        </is>
      </c>
      <c r="C13" s="6" t="inlineStr">
        <is>
          <t>Anna Romano</t>
        </is>
      </c>
      <c r="D13" s="5" t="inlineStr">
        <is>
          <t>Malattia</t>
        </is>
      </c>
      <c r="E13" s="5" t="inlineStr">
        <is>
          <t>08/03/2026</t>
        </is>
      </c>
      <c r="F13" s="5" t="inlineStr">
        <is>
          <t>17/03/2026</t>
        </is>
      </c>
      <c r="G13" s="5" t="n">
        <v>10</v>
      </c>
      <c r="H13" s="6" t="inlineStr">
        <is>
          <t>Famiglia</t>
        </is>
      </c>
      <c r="I13" s="7" t="inlineStr">
        <is>
          <t>Rifiutato</t>
        </is>
      </c>
      <c r="J13" s="6" t="inlineStr">
        <is>
          <t>Direttore Generale</t>
        </is>
      </c>
      <c r="K13" s="6" t="n"/>
    </row>
    <row r="14">
      <c r="A14" s="2" t="inlineStr">
        <is>
          <t>REQ0013</t>
        </is>
      </c>
      <c r="B14" s="2" t="inlineStr">
        <is>
          <t>19/02/2026</t>
        </is>
      </c>
      <c r="C14" s="3" t="inlineStr">
        <is>
          <t>Luigi Colombo</t>
        </is>
      </c>
      <c r="D14" s="2" t="inlineStr">
        <is>
          <t>Malattia</t>
        </is>
      </c>
      <c r="E14" s="2" t="inlineStr">
        <is>
          <t>18/03/2026</t>
        </is>
      </c>
      <c r="F14" s="2" t="inlineStr">
        <is>
          <t>27/03/2026</t>
        </is>
      </c>
      <c r="G14" s="2" t="n">
        <v>10</v>
      </c>
      <c r="H14" s="3" t="inlineStr">
        <is>
          <t>Viaggi</t>
        </is>
      </c>
      <c r="I14" s="4" t="inlineStr">
        <is>
          <t>In Attesa</t>
        </is>
      </c>
      <c r="J14" s="3" t="n"/>
      <c r="K14" s="3" t="n"/>
    </row>
    <row r="15">
      <c r="A15" s="5" t="inlineStr">
        <is>
          <t>REQ0014</t>
        </is>
      </c>
      <c r="B15" s="5" t="inlineStr">
        <is>
          <t>25/01/2026</t>
        </is>
      </c>
      <c r="C15" s="6" t="inlineStr">
        <is>
          <t>Francesco Russo</t>
        </is>
      </c>
      <c r="D15" s="5" t="inlineStr">
        <is>
          <t>Congedo Parentale</t>
        </is>
      </c>
      <c r="E15" s="5" t="inlineStr">
        <is>
          <t>15/02/2026</t>
        </is>
      </c>
      <c r="F15" s="5" t="inlineStr">
        <is>
          <t>17/02/2026</t>
        </is>
      </c>
      <c r="G15" s="5" t="n">
        <v>3</v>
      </c>
      <c r="H15" s="6" t="inlineStr">
        <is>
          <t>Matrimonio</t>
        </is>
      </c>
      <c r="I15" s="4" t="inlineStr">
        <is>
          <t>In Attesa</t>
        </is>
      </c>
      <c r="J15" s="6" t="n"/>
      <c r="K15" s="6" t="n"/>
    </row>
    <row r="16">
      <c r="A16" s="2" t="inlineStr">
        <is>
          <t>REQ0015</t>
        </is>
      </c>
      <c r="B16" s="2" t="inlineStr">
        <is>
          <t>21/01/2026</t>
        </is>
      </c>
      <c r="C16" s="3" t="inlineStr">
        <is>
          <t>Maria Ferrari</t>
        </is>
      </c>
      <c r="D16" s="2" t="inlineStr">
        <is>
          <t>Malattia</t>
        </is>
      </c>
      <c r="E16" s="2" t="inlineStr">
        <is>
          <t>13/02/2026</t>
        </is>
      </c>
      <c r="F16" s="2" t="inlineStr">
        <is>
          <t>22/02/2026</t>
        </is>
      </c>
      <c r="G16" s="2" t="n">
        <v>10</v>
      </c>
      <c r="H16" s="3" t="inlineStr">
        <is>
          <t>Matrimonio</t>
        </is>
      </c>
      <c r="I16" s="7" t="inlineStr">
        <is>
          <t>Rifiutato</t>
        </is>
      </c>
      <c r="J16" s="3" t="inlineStr">
        <is>
          <t>Responsabile Reparto</t>
        </is>
      </c>
      <c r="K16" s="3" t="n"/>
    </row>
    <row r="17">
      <c r="A17" s="5" t="inlineStr">
        <is>
          <t>REQ0016</t>
        </is>
      </c>
      <c r="B17" s="5" t="inlineStr">
        <is>
          <t>24/02/2026</t>
        </is>
      </c>
      <c r="C17" s="6" t="inlineStr">
        <is>
          <t>Giuseppe Verdi</t>
        </is>
      </c>
      <c r="D17" s="5" t="inlineStr">
        <is>
          <t>Ferie</t>
        </is>
      </c>
      <c r="E17" s="5" t="inlineStr">
        <is>
          <t>08/03/2026</t>
        </is>
      </c>
      <c r="F17" s="5" t="inlineStr">
        <is>
          <t>09/03/2026</t>
        </is>
      </c>
      <c r="G17" s="5" t="n">
        <v>2</v>
      </c>
      <c r="H17" s="6" t="inlineStr">
        <is>
          <t>Matrimonio</t>
        </is>
      </c>
      <c r="I17" s="4" t="inlineStr">
        <is>
          <t>In Attesa</t>
        </is>
      </c>
      <c r="J17" s="6" t="n"/>
      <c r="K17" s="6" t="n"/>
    </row>
    <row r="18">
      <c r="A18" s="2" t="inlineStr">
        <is>
          <t>REQ0017</t>
        </is>
      </c>
      <c r="B18" s="2" t="inlineStr">
        <is>
          <t>02/03/2026</t>
        </is>
      </c>
      <c r="C18" s="3" t="inlineStr">
        <is>
          <t>Giuseppe Verdi</t>
        </is>
      </c>
      <c r="D18" s="2" t="inlineStr">
        <is>
          <t>Permesso</t>
        </is>
      </c>
      <c r="E18" s="2" t="inlineStr">
        <is>
          <t>20/03/2026</t>
        </is>
      </c>
      <c r="F18" s="2" t="inlineStr">
        <is>
          <t>21/03/2026</t>
        </is>
      </c>
      <c r="G18" s="2" t="n">
        <v>2</v>
      </c>
      <c r="H18" s="3" t="inlineStr">
        <is>
          <t>Motivi personali</t>
        </is>
      </c>
      <c r="I18" s="7" t="inlineStr">
        <is>
          <t>Rifiutato</t>
        </is>
      </c>
      <c r="J18" s="3" t="inlineStr">
        <is>
          <t>Manager HR</t>
        </is>
      </c>
      <c r="K18" s="3" t="n"/>
    </row>
    <row r="19">
      <c r="A19" s="5" t="inlineStr">
        <is>
          <t>REQ0018</t>
        </is>
      </c>
      <c r="B19" s="5" t="inlineStr">
        <is>
          <t>12/02/2026</t>
        </is>
      </c>
      <c r="C19" s="6" t="inlineStr">
        <is>
          <t>Marco Greco</t>
        </is>
      </c>
      <c r="D19" s="5" t="inlineStr">
        <is>
          <t>Malattia</t>
        </is>
      </c>
      <c r="E19" s="5" t="inlineStr">
        <is>
          <t>28/02/2026</t>
        </is>
      </c>
      <c r="F19" s="5" t="inlineStr">
        <is>
          <t>13/03/2026</t>
        </is>
      </c>
      <c r="G19" s="5" t="n">
        <v>14</v>
      </c>
      <c r="H19" s="6" t="inlineStr">
        <is>
          <t>Vacanza estiva</t>
        </is>
      </c>
      <c r="I19" s="7" t="inlineStr">
        <is>
          <t>Rifiutato</t>
        </is>
      </c>
      <c r="J19" s="6" t="inlineStr">
        <is>
          <t>Direttore Generale</t>
        </is>
      </c>
      <c r="K19" s="6" t="n"/>
    </row>
    <row r="20">
      <c r="A20" s="2" t="inlineStr">
        <is>
          <t>REQ0019</t>
        </is>
      </c>
      <c r="B20" s="2" t="inlineStr">
        <is>
          <t>10/01/2026</t>
        </is>
      </c>
      <c r="C20" s="3" t="inlineStr">
        <is>
          <t>Luigi Colombo</t>
        </is>
      </c>
      <c r="D20" s="2" t="inlineStr">
        <is>
          <t>Congedo Parentale</t>
        </is>
      </c>
      <c r="E20" s="2" t="inlineStr">
        <is>
          <t>20/01/2026</t>
        </is>
      </c>
      <c r="F20" s="2" t="inlineStr">
        <is>
          <t>21/01/2026</t>
        </is>
      </c>
      <c r="G20" s="2" t="n">
        <v>2</v>
      </c>
      <c r="H20" s="3" t="inlineStr">
        <is>
          <t>Vacanza estiva</t>
        </is>
      </c>
      <c r="I20" s="4" t="inlineStr">
        <is>
          <t>In Attesa</t>
        </is>
      </c>
      <c r="J20" s="3" t="n"/>
      <c r="K20" s="3" t="n"/>
    </row>
    <row r="21">
      <c r="A21" s="5" t="inlineStr">
        <is>
          <t>REQ0020</t>
        </is>
      </c>
      <c r="B21" s="5" t="inlineStr">
        <is>
          <t>25/01/2026</t>
        </is>
      </c>
      <c r="C21" s="6" t="inlineStr">
        <is>
          <t>Luigi Colombo</t>
        </is>
      </c>
      <c r="D21" s="5" t="inlineStr">
        <is>
          <t>Ferie</t>
        </is>
      </c>
      <c r="E21" s="5" t="inlineStr">
        <is>
          <t>07/02/2026</t>
        </is>
      </c>
      <c r="F21" s="5" t="inlineStr">
        <is>
          <t>20/02/2026</t>
        </is>
      </c>
      <c r="G21" s="5" t="n">
        <v>14</v>
      </c>
      <c r="H21" s="6" t="inlineStr">
        <is>
          <t>Vacanza estiva</t>
        </is>
      </c>
      <c r="I21" s="8" t="inlineStr">
        <is>
          <t>Approvato</t>
        </is>
      </c>
      <c r="J21" s="6" t="inlineStr">
        <is>
          <t>Direttore Generale</t>
        </is>
      </c>
      <c r="K21" s="6" t="n"/>
    </row>
    <row r="22">
      <c r="A22" s="2" t="inlineStr">
        <is>
          <t>REQ0021</t>
        </is>
      </c>
      <c r="B22" s="2" t="inlineStr">
        <is>
          <t>10/02/2026</t>
        </is>
      </c>
      <c r="C22" s="3" t="inlineStr">
        <is>
          <t>Marco Greco</t>
        </is>
      </c>
      <c r="D22" s="2" t="inlineStr">
        <is>
          <t>Permesso</t>
        </is>
      </c>
      <c r="E22" s="2" t="inlineStr">
        <is>
          <t>23/02/2026</t>
        </is>
      </c>
      <c r="F22" s="2" t="inlineStr">
        <is>
          <t>24/02/2026</t>
        </is>
      </c>
      <c r="G22" s="2" t="n">
        <v>2</v>
      </c>
      <c r="H22" s="3" t="inlineStr">
        <is>
          <t>Studio</t>
        </is>
      </c>
      <c r="I22" s="7" t="inlineStr">
        <is>
          <t>Rifiutato</t>
        </is>
      </c>
      <c r="J22" s="3" t="inlineStr">
        <is>
          <t>Direttore Generale</t>
        </is>
      </c>
      <c r="K22" s="3" t="n"/>
    </row>
    <row r="23">
      <c r="A23" s="5" t="inlineStr">
        <is>
          <t>REQ0022</t>
        </is>
      </c>
      <c r="B23" s="5" t="inlineStr">
        <is>
          <t>31/01/2026</t>
        </is>
      </c>
      <c r="C23" s="6" t="inlineStr">
        <is>
          <t>Laura Bianchi</t>
        </is>
      </c>
      <c r="D23" s="5" t="inlineStr">
        <is>
          <t>Studio</t>
        </is>
      </c>
      <c r="E23" s="5" t="inlineStr">
        <is>
          <t>12/02/2026</t>
        </is>
      </c>
      <c r="F23" s="5" t="inlineStr">
        <is>
          <t>13/02/2026</t>
        </is>
      </c>
      <c r="G23" s="5" t="n">
        <v>2</v>
      </c>
      <c r="H23" s="6" t="inlineStr">
        <is>
          <t>Studio</t>
        </is>
      </c>
      <c r="I23" s="7" t="inlineStr">
        <is>
          <t>Rifiutato</t>
        </is>
      </c>
      <c r="J23" s="6" t="inlineStr">
        <is>
          <t>Responsabile Reparto</t>
        </is>
      </c>
      <c r="K23" s="6" t="n"/>
    </row>
    <row r="24">
      <c r="A24" s="2" t="inlineStr">
        <is>
          <t>REQ0023</t>
        </is>
      </c>
      <c r="B24" s="2" t="inlineStr">
        <is>
          <t>17/02/2026</t>
        </is>
      </c>
      <c r="C24" s="3" t="inlineStr">
        <is>
          <t>Mario Rossi</t>
        </is>
      </c>
      <c r="D24" s="2" t="inlineStr">
        <is>
          <t>Ferie</t>
        </is>
      </c>
      <c r="E24" s="2" t="inlineStr">
        <is>
          <t>08/03/2026</t>
        </is>
      </c>
      <c r="F24" s="2" t="inlineStr">
        <is>
          <t>08/03/2026</t>
        </is>
      </c>
      <c r="G24" s="2" t="n">
        <v>1</v>
      </c>
      <c r="H24" s="3" t="inlineStr">
        <is>
          <t>Vacanza estiva</t>
        </is>
      </c>
      <c r="I24" s="7" t="inlineStr">
        <is>
          <t>Rifiutato</t>
        </is>
      </c>
      <c r="J24" s="3" t="inlineStr">
        <is>
          <t>Direttore Generale</t>
        </is>
      </c>
      <c r="K24" s="3" t="n"/>
    </row>
    <row r="25">
      <c r="A25" s="5" t="inlineStr">
        <is>
          <t>REQ0024</t>
        </is>
      </c>
      <c r="B25" s="5" t="inlineStr">
        <is>
          <t>07/03/2026</t>
        </is>
      </c>
      <c r="C25" s="6" t="inlineStr">
        <is>
          <t>Mario Rossi</t>
        </is>
      </c>
      <c r="D25" s="5" t="inlineStr">
        <is>
          <t>Ferie</t>
        </is>
      </c>
      <c r="E25" s="5" t="inlineStr">
        <is>
          <t>06/04/2026</t>
        </is>
      </c>
      <c r="F25" s="5" t="inlineStr">
        <is>
          <t>19/04/2026</t>
        </is>
      </c>
      <c r="G25" s="5" t="n">
        <v>14</v>
      </c>
      <c r="H25" s="6" t="inlineStr">
        <is>
          <t>Studio</t>
        </is>
      </c>
      <c r="I25" s="4" t="inlineStr">
        <is>
          <t>In Attesa</t>
        </is>
      </c>
      <c r="J25" s="6" t="n"/>
      <c r="K25" s="6" t="n"/>
    </row>
    <row r="26">
      <c r="A26" s="2" t="inlineStr">
        <is>
          <t>REQ0025</t>
        </is>
      </c>
      <c r="B26" s="2" t="inlineStr">
        <is>
          <t>18/01/2026</t>
        </is>
      </c>
      <c r="C26" s="3" t="inlineStr">
        <is>
          <t>Elena Ricci</t>
        </is>
      </c>
      <c r="D26" s="2" t="inlineStr">
        <is>
          <t>Permesso</t>
        </is>
      </c>
      <c r="E26" s="2" t="inlineStr">
        <is>
          <t>15/02/2026</t>
        </is>
      </c>
      <c r="F26" s="2" t="inlineStr">
        <is>
          <t>21/02/2026</t>
        </is>
      </c>
      <c r="G26" s="2" t="n">
        <v>7</v>
      </c>
      <c r="H26" s="3" t="inlineStr">
        <is>
          <t>Motivi personali</t>
        </is>
      </c>
      <c r="I26" s="8" t="inlineStr">
        <is>
          <t>Approvato</t>
        </is>
      </c>
      <c r="J26" s="3" t="inlineStr">
        <is>
          <t>Manager HR</t>
        </is>
      </c>
      <c r="K26" s="3" t="n"/>
    </row>
    <row r="27">
      <c r="A27" s="5" t="inlineStr">
        <is>
          <t>REQ0026</t>
        </is>
      </c>
      <c r="B27" s="5" t="inlineStr">
        <is>
          <t>24/02/2026</t>
        </is>
      </c>
      <c r="C27" s="6" t="inlineStr">
        <is>
          <t>Anna Romano</t>
        </is>
      </c>
      <c r="D27" s="5" t="inlineStr">
        <is>
          <t>Malattia</t>
        </is>
      </c>
      <c r="E27" s="5" t="inlineStr">
        <is>
          <t>17/03/2026</t>
        </is>
      </c>
      <c r="F27" s="5" t="inlineStr">
        <is>
          <t>17/03/2026</t>
        </is>
      </c>
      <c r="G27" s="5" t="n">
        <v>1</v>
      </c>
      <c r="H27" s="6" t="inlineStr">
        <is>
          <t>Studio</t>
        </is>
      </c>
      <c r="I27" s="4" t="inlineStr">
        <is>
          <t>In Attesa</t>
        </is>
      </c>
      <c r="J27" s="6" t="n"/>
      <c r="K27" s="6" t="n"/>
    </row>
    <row r="28">
      <c r="A28" s="2" t="inlineStr">
        <is>
          <t>REQ0027</t>
        </is>
      </c>
      <c r="B28" s="2" t="inlineStr">
        <is>
          <t>11/01/2026</t>
        </is>
      </c>
      <c r="C28" s="3" t="inlineStr">
        <is>
          <t>Giulia Conti</t>
        </is>
      </c>
      <c r="D28" s="2" t="inlineStr">
        <is>
          <t>Ferie</t>
        </is>
      </c>
      <c r="E28" s="2" t="inlineStr">
        <is>
          <t>24/01/2026</t>
        </is>
      </c>
      <c r="F28" s="2" t="inlineStr">
        <is>
          <t>06/02/2026</t>
        </is>
      </c>
      <c r="G28" s="2" t="n">
        <v>14</v>
      </c>
      <c r="H28" s="3" t="inlineStr">
        <is>
          <t>Motivi personali</t>
        </is>
      </c>
      <c r="I28" s="4" t="inlineStr">
        <is>
          <t>In Attesa</t>
        </is>
      </c>
      <c r="J28" s="3" t="n"/>
      <c r="K28" s="3" t="n"/>
    </row>
    <row r="29">
      <c r="A29" s="5" t="inlineStr">
        <is>
          <t>REQ0028</t>
        </is>
      </c>
      <c r="B29" s="5" t="inlineStr">
        <is>
          <t>20/02/2026</t>
        </is>
      </c>
      <c r="C29" s="6" t="inlineStr">
        <is>
          <t>Francesco Russo</t>
        </is>
      </c>
      <c r="D29" s="5" t="inlineStr">
        <is>
          <t>Malattia</t>
        </is>
      </c>
      <c r="E29" s="5" t="inlineStr">
        <is>
          <t>18/03/2026</t>
        </is>
      </c>
      <c r="F29" s="5" t="inlineStr">
        <is>
          <t>31/03/2026</t>
        </is>
      </c>
      <c r="G29" s="5" t="n">
        <v>14</v>
      </c>
      <c r="H29" s="6" t="inlineStr">
        <is>
          <t>Vacanza estiva</t>
        </is>
      </c>
      <c r="I29" s="4" t="inlineStr">
        <is>
          <t>In Attesa</t>
        </is>
      </c>
      <c r="J29" s="6" t="n"/>
      <c r="K29" s="6" t="n"/>
    </row>
    <row r="30">
      <c r="A30" s="2" t="inlineStr">
        <is>
          <t>REQ0029</t>
        </is>
      </c>
      <c r="B30" s="2" t="inlineStr">
        <is>
          <t>06/02/2026</t>
        </is>
      </c>
      <c r="C30" s="3" t="inlineStr">
        <is>
          <t>Laura Bianchi</t>
        </is>
      </c>
      <c r="D30" s="2" t="inlineStr">
        <is>
          <t>Ferie</t>
        </is>
      </c>
      <c r="E30" s="2" t="inlineStr">
        <is>
          <t>14/02/2026</t>
        </is>
      </c>
      <c r="F30" s="2" t="inlineStr">
        <is>
          <t>15/02/2026</t>
        </is>
      </c>
      <c r="G30" s="2" t="n">
        <v>2</v>
      </c>
      <c r="H30" s="3" t="inlineStr">
        <is>
          <t>Motivi personali</t>
        </is>
      </c>
      <c r="I30" s="7" t="inlineStr">
        <is>
          <t>Rifiutato</t>
        </is>
      </c>
      <c r="J30" s="3" t="inlineStr">
        <is>
          <t>Responsabile Reparto</t>
        </is>
      </c>
      <c r="K30" s="3" t="n"/>
    </row>
    <row r="31">
      <c r="A31" s="5" t="inlineStr">
        <is>
          <t>REQ0030</t>
        </is>
      </c>
      <c r="B31" s="5" t="inlineStr">
        <is>
          <t>20/02/2026</t>
        </is>
      </c>
      <c r="C31" s="6" t="inlineStr">
        <is>
          <t>Giulia Conti</t>
        </is>
      </c>
      <c r="D31" s="5" t="inlineStr">
        <is>
          <t>Congedo Parentale</t>
        </is>
      </c>
      <c r="E31" s="5" t="inlineStr">
        <is>
          <t>07/03/2026</t>
        </is>
      </c>
      <c r="F31" s="5" t="inlineStr">
        <is>
          <t>09/03/2026</t>
        </is>
      </c>
      <c r="G31" s="5" t="n">
        <v>3</v>
      </c>
      <c r="H31" s="6" t="inlineStr">
        <is>
          <t>Viaggi</t>
        </is>
      </c>
      <c r="I31" s="4" t="inlineStr">
        <is>
          <t>In Attesa</t>
        </is>
      </c>
      <c r="J31" s="6" t="n"/>
      <c r="K31" s="6" t="n"/>
    </row>
  </sheetData>
  <dataValidations count="2">
    <dataValidation sqref="I2:I500" showErrorMessage="1" showInputMessage="1" allowBlank="0" type="list">
      <formula1>"In Attesa,Approvato,Rifiutato"</formula1>
    </dataValidation>
    <dataValidation sqref="D2:D500" showErrorMessage="1" showInputMessage="1" allowBlank="0" type="list">
      <formula1>"Ferie,Permesso,Malattia,Congedo Parentale,Studio"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18" customWidth="1" min="3" max="3"/>
    <col width="25" customWidth="1" min="4" max="4"/>
    <col width="15" customWidth="1" min="5" max="5"/>
    <col width="15" customWidth="1" min="6" max="6"/>
    <col width="15" customWidth="1" min="7" max="7"/>
    <col width="14" customWidth="1" min="8" max="8"/>
    <col width="14" customWidth="1" min="9" max="9"/>
    <col width="15" customWidth="1" min="10" max="10"/>
    <col width="12" customWidth="1" min="11" max="11"/>
  </cols>
  <sheetData>
    <row r="1">
      <c r="A1" s="1" t="inlineStr">
        <is>
          <t>ID Dipendente</t>
        </is>
      </c>
      <c r="B1" s="1" t="inlineStr">
        <is>
          <t>Nome Completo</t>
        </is>
      </c>
      <c r="C1" s="1" t="inlineStr">
        <is>
          <t>Reparto</t>
        </is>
      </c>
      <c r="D1" s="1" t="inlineStr">
        <is>
          <t>Email</t>
        </is>
      </c>
      <c r="E1" s="1" t="inlineStr">
        <is>
          <t>Telefono</t>
        </is>
      </c>
      <c r="F1" s="1" t="inlineStr">
        <is>
          <t>Data Assunzione</t>
        </is>
      </c>
      <c r="G1" s="1" t="inlineStr">
        <is>
          <t>Giorni Ferie Annui</t>
        </is>
      </c>
      <c r="H1" s="1" t="inlineStr">
        <is>
          <t>Ferie Godute</t>
        </is>
      </c>
      <c r="I1" s="1" t="inlineStr">
        <is>
          <t>Ferie Residue</t>
        </is>
      </c>
      <c r="J1" s="1" t="inlineStr">
        <is>
          <t>Permessi Residui</t>
        </is>
      </c>
      <c r="K1" s="1" t="inlineStr">
        <is>
          <t>Stato</t>
        </is>
      </c>
    </row>
    <row r="2">
      <c r="A2" s="2" t="inlineStr">
        <is>
          <t>DIP001</t>
        </is>
      </c>
      <c r="B2" s="3" t="inlineStr">
        <is>
          <t>Mario Rossi</t>
        </is>
      </c>
      <c r="C2" s="2" t="inlineStr">
        <is>
          <t>Marketing</t>
        </is>
      </c>
      <c r="D2" s="3" t="inlineStr">
        <is>
          <t>mario.rossi@azienda.it</t>
        </is>
      </c>
      <c r="E2" s="3" t="inlineStr">
        <is>
          <t>+39 393 3218261</t>
        </is>
      </c>
      <c r="F2" s="2" t="inlineStr">
        <is>
          <t>12/08/2018</t>
        </is>
      </c>
      <c r="G2" s="2" t="n">
        <v>26</v>
      </c>
      <c r="H2" s="2" t="n">
        <v>8</v>
      </c>
      <c r="I2" s="2" t="n">
        <v>18</v>
      </c>
      <c r="J2" s="2" t="n">
        <v>7</v>
      </c>
      <c r="K2" s="2" t="inlineStr">
        <is>
          <t>Attivo</t>
        </is>
      </c>
    </row>
    <row r="3">
      <c r="A3" s="5" t="inlineStr">
        <is>
          <t>DIP002</t>
        </is>
      </c>
      <c r="B3" s="6" t="inlineStr">
        <is>
          <t>Laura Bianchi</t>
        </is>
      </c>
      <c r="C3" s="5" t="inlineStr">
        <is>
          <t>Produzione</t>
        </is>
      </c>
      <c r="D3" s="6" t="inlineStr">
        <is>
          <t>laura.bianchi@azienda.it</t>
        </is>
      </c>
      <c r="E3" s="6" t="inlineStr">
        <is>
          <t>+39 384 6575260</t>
        </is>
      </c>
      <c r="F3" s="5" t="inlineStr">
        <is>
          <t>08/01/2023</t>
        </is>
      </c>
      <c r="G3" s="5" t="n">
        <v>24</v>
      </c>
      <c r="H3" s="5" t="n">
        <v>14</v>
      </c>
      <c r="I3" s="5" t="n">
        <v>10</v>
      </c>
      <c r="J3" s="5" t="n">
        <v>5</v>
      </c>
      <c r="K3" s="5" t="inlineStr">
        <is>
          <t>Attivo</t>
        </is>
      </c>
    </row>
    <row r="4">
      <c r="A4" s="2" t="inlineStr">
        <is>
          <t>DIP003</t>
        </is>
      </c>
      <c r="B4" s="3" t="inlineStr">
        <is>
          <t>Giuseppe Verdi</t>
        </is>
      </c>
      <c r="C4" s="2" t="inlineStr">
        <is>
          <t>Amministrazione</t>
        </is>
      </c>
      <c r="D4" s="3" t="inlineStr">
        <is>
          <t>giuseppe.verdi@azienda.it</t>
        </is>
      </c>
      <c r="E4" s="3" t="inlineStr">
        <is>
          <t>+39 315 8451707</t>
        </is>
      </c>
      <c r="F4" s="2" t="inlineStr">
        <is>
          <t>12/01/2018</t>
        </is>
      </c>
      <c r="G4" s="2" t="n">
        <v>22</v>
      </c>
      <c r="H4" s="2" t="n">
        <v>9</v>
      </c>
      <c r="I4" s="2" t="n">
        <v>13</v>
      </c>
      <c r="J4" s="2" t="n">
        <v>30</v>
      </c>
      <c r="K4" s="2" t="inlineStr">
        <is>
          <t>Attivo</t>
        </is>
      </c>
    </row>
    <row r="5">
      <c r="A5" s="5" t="inlineStr">
        <is>
          <t>DIP004</t>
        </is>
      </c>
      <c r="B5" s="6" t="inlineStr">
        <is>
          <t>Anna Romano</t>
        </is>
      </c>
      <c r="C5" s="5" t="inlineStr">
        <is>
          <t>Vendite</t>
        </is>
      </c>
      <c r="D5" s="6" t="inlineStr">
        <is>
          <t>anna.romano@azienda.it</t>
        </is>
      </c>
      <c r="E5" s="6" t="inlineStr">
        <is>
          <t>+39 353 8382144</t>
        </is>
      </c>
      <c r="F5" s="5" t="inlineStr">
        <is>
          <t>06/11/2016</t>
        </is>
      </c>
      <c r="G5" s="5" t="n">
        <v>26</v>
      </c>
      <c r="H5" s="5" t="n">
        <v>5</v>
      </c>
      <c r="I5" s="5" t="n">
        <v>21</v>
      </c>
      <c r="J5" s="5" t="n">
        <v>5</v>
      </c>
      <c r="K5" s="5" t="inlineStr">
        <is>
          <t>Attivo</t>
        </is>
      </c>
    </row>
    <row r="6">
      <c r="A6" s="2" t="inlineStr">
        <is>
          <t>DIP005</t>
        </is>
      </c>
      <c r="B6" s="3" t="inlineStr">
        <is>
          <t>Francesco Russo</t>
        </is>
      </c>
      <c r="C6" s="2" t="inlineStr">
        <is>
          <t>IT</t>
        </is>
      </c>
      <c r="D6" s="3" t="inlineStr">
        <is>
          <t>francesco.russo@azienda.it</t>
        </is>
      </c>
      <c r="E6" s="3" t="inlineStr">
        <is>
          <t>+39 314 2752930</t>
        </is>
      </c>
      <c r="F6" s="2" t="inlineStr">
        <is>
          <t>11/01/2023</t>
        </is>
      </c>
      <c r="G6" s="2" t="n">
        <v>28</v>
      </c>
      <c r="H6" s="2" t="n">
        <v>15</v>
      </c>
      <c r="I6" s="2" t="n">
        <v>13</v>
      </c>
      <c r="J6" s="2" t="n">
        <v>16</v>
      </c>
      <c r="K6" s="2" t="inlineStr">
        <is>
          <t>Attivo</t>
        </is>
      </c>
    </row>
    <row r="7">
      <c r="A7" s="5" t="inlineStr">
        <is>
          <t>DIP006</t>
        </is>
      </c>
      <c r="B7" s="6" t="inlineStr">
        <is>
          <t>Maria Ferrari</t>
        </is>
      </c>
      <c r="C7" s="5" t="inlineStr">
        <is>
          <t>Produzione</t>
        </is>
      </c>
      <c r="D7" s="6" t="inlineStr">
        <is>
          <t>maria.ferrari@azienda.it</t>
        </is>
      </c>
      <c r="E7" s="6" t="inlineStr">
        <is>
          <t>+39 344 9733047</t>
        </is>
      </c>
      <c r="F7" s="5" t="inlineStr">
        <is>
          <t>20/03/2022</t>
        </is>
      </c>
      <c r="G7" s="5" t="n">
        <v>28</v>
      </c>
      <c r="H7" s="5" t="n">
        <v>13</v>
      </c>
      <c r="I7" s="5" t="n">
        <v>15</v>
      </c>
      <c r="J7" s="5" t="n">
        <v>8</v>
      </c>
      <c r="K7" s="5" t="inlineStr">
        <is>
          <t>Attivo</t>
        </is>
      </c>
    </row>
    <row r="8">
      <c r="A8" s="2" t="inlineStr">
        <is>
          <t>DIP007</t>
        </is>
      </c>
      <c r="B8" s="3" t="inlineStr">
        <is>
          <t>Luigi Colombo</t>
        </is>
      </c>
      <c r="C8" s="2" t="inlineStr">
        <is>
          <t>Produzione</t>
        </is>
      </c>
      <c r="D8" s="3" t="inlineStr">
        <is>
          <t>luigi.colombo@azienda.it</t>
        </is>
      </c>
      <c r="E8" s="3" t="inlineStr">
        <is>
          <t>+39 398 1156415</t>
        </is>
      </c>
      <c r="F8" s="2" t="inlineStr">
        <is>
          <t>14/01/2019</t>
        </is>
      </c>
      <c r="G8" s="2" t="n">
        <v>22</v>
      </c>
      <c r="H8" s="2" t="n">
        <v>15</v>
      </c>
      <c r="I8" s="2" t="n">
        <v>7</v>
      </c>
      <c r="J8" s="2" t="n">
        <v>18</v>
      </c>
      <c r="K8" s="2" t="inlineStr">
        <is>
          <t>Attivo</t>
        </is>
      </c>
    </row>
    <row r="9">
      <c r="A9" s="5" t="inlineStr">
        <is>
          <t>DIP008</t>
        </is>
      </c>
      <c r="B9" s="6" t="inlineStr">
        <is>
          <t>Elena Ricci</t>
        </is>
      </c>
      <c r="C9" s="5" t="inlineStr">
        <is>
          <t>IT</t>
        </is>
      </c>
      <c r="D9" s="6" t="inlineStr">
        <is>
          <t>elena.ricci@azienda.it</t>
        </is>
      </c>
      <c r="E9" s="6" t="inlineStr">
        <is>
          <t>+39 395 2257118</t>
        </is>
      </c>
      <c r="F9" s="5" t="inlineStr">
        <is>
          <t>22/03/2020</t>
        </is>
      </c>
      <c r="G9" s="5" t="n">
        <v>26</v>
      </c>
      <c r="H9" s="5" t="n">
        <v>10</v>
      </c>
      <c r="I9" s="5" t="n">
        <v>16</v>
      </c>
      <c r="J9" s="5" t="n">
        <v>15</v>
      </c>
      <c r="K9" s="5" t="inlineStr">
        <is>
          <t>Attivo</t>
        </is>
      </c>
    </row>
    <row r="10">
      <c r="A10" s="2" t="inlineStr">
        <is>
          <t>DIP009</t>
        </is>
      </c>
      <c r="B10" s="3" t="inlineStr">
        <is>
          <t>Marco Greco</t>
        </is>
      </c>
      <c r="C10" s="2" t="inlineStr">
        <is>
          <t>IT</t>
        </is>
      </c>
      <c r="D10" s="3" t="inlineStr">
        <is>
          <t>marco.greco@azienda.it</t>
        </is>
      </c>
      <c r="E10" s="3" t="inlineStr">
        <is>
          <t>+39 382 4786279</t>
        </is>
      </c>
      <c r="F10" s="2" t="inlineStr">
        <is>
          <t>23/12/2017</t>
        </is>
      </c>
      <c r="G10" s="2" t="n">
        <v>28</v>
      </c>
      <c r="H10" s="2" t="n">
        <v>17</v>
      </c>
      <c r="I10" s="2" t="n">
        <v>11</v>
      </c>
      <c r="J10" s="2" t="n">
        <v>25</v>
      </c>
      <c r="K10" s="2" t="inlineStr">
        <is>
          <t>Attivo</t>
        </is>
      </c>
    </row>
    <row r="11">
      <c r="A11" s="5" t="inlineStr">
        <is>
          <t>DIP010</t>
        </is>
      </c>
      <c r="B11" s="6" t="inlineStr">
        <is>
          <t>Giulia Conti</t>
        </is>
      </c>
      <c r="C11" s="5" t="inlineStr">
        <is>
          <t>Marketing</t>
        </is>
      </c>
      <c r="D11" s="6" t="inlineStr">
        <is>
          <t>giulia.conti@azienda.it</t>
        </is>
      </c>
      <c r="E11" s="6" t="inlineStr">
        <is>
          <t>+39 348 7273003</t>
        </is>
      </c>
      <c r="F11" s="5" t="inlineStr">
        <is>
          <t>08/02/2024</t>
        </is>
      </c>
      <c r="G11" s="5" t="n">
        <v>28</v>
      </c>
      <c r="H11" s="5" t="n">
        <v>11</v>
      </c>
      <c r="I11" s="5" t="n">
        <v>17</v>
      </c>
      <c r="J11" s="5" t="n">
        <v>1</v>
      </c>
      <c r="K11" s="5" t="inlineStr">
        <is>
          <t>Attivo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9" t="inlineStr">
        <is>
          <t>CALENDARIO FERIE - ANNO 2026</t>
        </is>
      </c>
    </row>
    <row r="3">
      <c r="A3" s="10" t="inlineStr">
        <is>
          <t>Gennaio</t>
        </is>
      </c>
    </row>
    <row r="4">
      <c r="A4" s="11" t="inlineStr">
        <is>
          <t>Lun</t>
        </is>
      </c>
      <c r="B4" s="11" t="inlineStr">
        <is>
          <t>Mar</t>
        </is>
      </c>
      <c r="C4" s="11" t="inlineStr">
        <is>
          <t>Mer</t>
        </is>
      </c>
      <c r="D4" s="11" t="inlineStr">
        <is>
          <t>Gio</t>
        </is>
      </c>
      <c r="E4" s="11" t="inlineStr">
        <is>
          <t>Ven</t>
        </is>
      </c>
      <c r="F4" s="11" t="inlineStr">
        <is>
          <t>Sab</t>
        </is>
      </c>
      <c r="G4" s="11" t="inlineStr">
        <is>
          <t>Dom</t>
        </is>
      </c>
      <c r="H4" t="inlineStr"/>
    </row>
    <row r="7">
      <c r="A7" s="10" t="inlineStr">
        <is>
          <t>Febbraio</t>
        </is>
      </c>
    </row>
    <row r="8">
      <c r="A8" s="11" t="inlineStr">
        <is>
          <t>Lun</t>
        </is>
      </c>
      <c r="B8" s="11" t="inlineStr">
        <is>
          <t>Mar</t>
        </is>
      </c>
      <c r="C8" s="11" t="inlineStr">
        <is>
          <t>Mer</t>
        </is>
      </c>
      <c r="D8" s="11" t="inlineStr">
        <is>
          <t>Gio</t>
        </is>
      </c>
      <c r="E8" s="11" t="inlineStr">
        <is>
          <t>Ven</t>
        </is>
      </c>
      <c r="F8" s="11" t="inlineStr">
        <is>
          <t>Sab</t>
        </is>
      </c>
      <c r="G8" s="11" t="inlineStr">
        <is>
          <t>Dom</t>
        </is>
      </c>
      <c r="H8" t="inlineStr"/>
    </row>
    <row r="11">
      <c r="A11" s="10" t="inlineStr">
        <is>
          <t>Marzo</t>
        </is>
      </c>
    </row>
    <row r="12">
      <c r="A12" s="11" t="inlineStr">
        <is>
          <t>Lun</t>
        </is>
      </c>
      <c r="B12" s="11" t="inlineStr">
        <is>
          <t>Mar</t>
        </is>
      </c>
      <c r="C12" s="11" t="inlineStr">
        <is>
          <t>Mer</t>
        </is>
      </c>
      <c r="D12" s="11" t="inlineStr">
        <is>
          <t>Gio</t>
        </is>
      </c>
      <c r="E12" s="11" t="inlineStr">
        <is>
          <t>Ven</t>
        </is>
      </c>
      <c r="F12" s="11" t="inlineStr">
        <is>
          <t>Sab</t>
        </is>
      </c>
      <c r="G12" s="11" t="inlineStr">
        <is>
          <t>Dom</t>
        </is>
      </c>
      <c r="H12" t="inlineStr"/>
    </row>
    <row r="15">
      <c r="A15" s="10" t="inlineStr">
        <is>
          <t>Aprile</t>
        </is>
      </c>
    </row>
    <row r="16">
      <c r="A16" s="11" t="inlineStr">
        <is>
          <t>Lun</t>
        </is>
      </c>
      <c r="B16" s="11" t="inlineStr">
        <is>
          <t>Mar</t>
        </is>
      </c>
      <c r="C16" s="11" t="inlineStr">
        <is>
          <t>Mer</t>
        </is>
      </c>
      <c r="D16" s="11" t="inlineStr">
        <is>
          <t>Gio</t>
        </is>
      </c>
      <c r="E16" s="11" t="inlineStr">
        <is>
          <t>Ven</t>
        </is>
      </c>
      <c r="F16" s="11" t="inlineStr">
        <is>
          <t>Sab</t>
        </is>
      </c>
      <c r="G16" s="11" t="inlineStr">
        <is>
          <t>Dom</t>
        </is>
      </c>
      <c r="H16" t="inlineStr"/>
    </row>
    <row r="19">
      <c r="A19" s="10" t="inlineStr">
        <is>
          <t>Maggio</t>
        </is>
      </c>
    </row>
    <row r="20">
      <c r="A20" s="11" t="inlineStr">
        <is>
          <t>Lun</t>
        </is>
      </c>
      <c r="B20" s="11" t="inlineStr">
        <is>
          <t>Mar</t>
        </is>
      </c>
      <c r="C20" s="11" t="inlineStr">
        <is>
          <t>Mer</t>
        </is>
      </c>
      <c r="D20" s="11" t="inlineStr">
        <is>
          <t>Gio</t>
        </is>
      </c>
      <c r="E20" s="11" t="inlineStr">
        <is>
          <t>Ven</t>
        </is>
      </c>
      <c r="F20" s="11" t="inlineStr">
        <is>
          <t>Sab</t>
        </is>
      </c>
      <c r="G20" s="11" t="inlineStr">
        <is>
          <t>Dom</t>
        </is>
      </c>
      <c r="H20" t="inlineStr"/>
    </row>
    <row r="23">
      <c r="A23" s="10" t="inlineStr">
        <is>
          <t>Giugno</t>
        </is>
      </c>
    </row>
    <row r="24">
      <c r="A24" s="11" t="inlineStr">
        <is>
          <t>Lun</t>
        </is>
      </c>
      <c r="B24" s="11" t="inlineStr">
        <is>
          <t>Mar</t>
        </is>
      </c>
      <c r="C24" s="11" t="inlineStr">
        <is>
          <t>Mer</t>
        </is>
      </c>
      <c r="D24" s="11" t="inlineStr">
        <is>
          <t>Gio</t>
        </is>
      </c>
      <c r="E24" s="11" t="inlineStr">
        <is>
          <t>Ven</t>
        </is>
      </c>
      <c r="F24" s="11" t="inlineStr">
        <is>
          <t>Sab</t>
        </is>
      </c>
      <c r="G24" s="11" t="inlineStr">
        <is>
          <t>Dom</t>
        </is>
      </c>
      <c r="H24" t="inlineStr"/>
    </row>
    <row r="27">
      <c r="A27" s="10" t="inlineStr">
        <is>
          <t>Luglio</t>
        </is>
      </c>
    </row>
    <row r="28">
      <c r="A28" s="11" t="inlineStr">
        <is>
          <t>Lun</t>
        </is>
      </c>
      <c r="B28" s="11" t="inlineStr">
        <is>
          <t>Mar</t>
        </is>
      </c>
      <c r="C28" s="11" t="inlineStr">
        <is>
          <t>Mer</t>
        </is>
      </c>
      <c r="D28" s="11" t="inlineStr">
        <is>
          <t>Gio</t>
        </is>
      </c>
      <c r="E28" s="11" t="inlineStr">
        <is>
          <t>Ven</t>
        </is>
      </c>
      <c r="F28" s="11" t="inlineStr">
        <is>
          <t>Sab</t>
        </is>
      </c>
      <c r="G28" s="11" t="inlineStr">
        <is>
          <t>Dom</t>
        </is>
      </c>
      <c r="H28" t="inlineStr"/>
    </row>
    <row r="31">
      <c r="A31" s="10" t="inlineStr">
        <is>
          <t>Agosto</t>
        </is>
      </c>
    </row>
    <row r="32">
      <c r="A32" s="11" t="inlineStr">
        <is>
          <t>Lun</t>
        </is>
      </c>
      <c r="B32" s="11" t="inlineStr">
        <is>
          <t>Mar</t>
        </is>
      </c>
      <c r="C32" s="11" t="inlineStr">
        <is>
          <t>Mer</t>
        </is>
      </c>
      <c r="D32" s="11" t="inlineStr">
        <is>
          <t>Gio</t>
        </is>
      </c>
      <c r="E32" s="11" t="inlineStr">
        <is>
          <t>Ven</t>
        </is>
      </c>
      <c r="F32" s="11" t="inlineStr">
        <is>
          <t>Sab</t>
        </is>
      </c>
      <c r="G32" s="11" t="inlineStr">
        <is>
          <t>Dom</t>
        </is>
      </c>
      <c r="H32" t="inlineStr"/>
    </row>
    <row r="35">
      <c r="A35" s="10" t="inlineStr">
        <is>
          <t>Settembre</t>
        </is>
      </c>
    </row>
    <row r="36">
      <c r="A36" s="11" t="inlineStr">
        <is>
          <t>Lun</t>
        </is>
      </c>
      <c r="B36" s="11" t="inlineStr">
        <is>
          <t>Mar</t>
        </is>
      </c>
      <c r="C36" s="11" t="inlineStr">
        <is>
          <t>Mer</t>
        </is>
      </c>
      <c r="D36" s="11" t="inlineStr">
        <is>
          <t>Gio</t>
        </is>
      </c>
      <c r="E36" s="11" t="inlineStr">
        <is>
          <t>Ven</t>
        </is>
      </c>
      <c r="F36" s="11" t="inlineStr">
        <is>
          <t>Sab</t>
        </is>
      </c>
      <c r="G36" s="11" t="inlineStr">
        <is>
          <t>Dom</t>
        </is>
      </c>
      <c r="H36" t="inlineStr"/>
    </row>
    <row r="39">
      <c r="A39" s="10" t="inlineStr">
        <is>
          <t>Ottobre</t>
        </is>
      </c>
    </row>
    <row r="40">
      <c r="A40" s="11" t="inlineStr">
        <is>
          <t>Lun</t>
        </is>
      </c>
      <c r="B40" s="11" t="inlineStr">
        <is>
          <t>Mar</t>
        </is>
      </c>
      <c r="C40" s="11" t="inlineStr">
        <is>
          <t>Mer</t>
        </is>
      </c>
      <c r="D40" s="11" t="inlineStr">
        <is>
          <t>Gio</t>
        </is>
      </c>
      <c r="E40" s="11" t="inlineStr">
        <is>
          <t>Ven</t>
        </is>
      </c>
      <c r="F40" s="11" t="inlineStr">
        <is>
          <t>Sab</t>
        </is>
      </c>
      <c r="G40" s="11" t="inlineStr">
        <is>
          <t>Dom</t>
        </is>
      </c>
      <c r="H40" t="inlineStr"/>
    </row>
    <row r="43">
      <c r="A43" s="10" t="inlineStr">
        <is>
          <t>Novembre</t>
        </is>
      </c>
    </row>
    <row r="44">
      <c r="A44" s="11" t="inlineStr">
        <is>
          <t>Lun</t>
        </is>
      </c>
      <c r="B44" s="11" t="inlineStr">
        <is>
          <t>Mar</t>
        </is>
      </c>
      <c r="C44" s="11" t="inlineStr">
        <is>
          <t>Mer</t>
        </is>
      </c>
      <c r="D44" s="11" t="inlineStr">
        <is>
          <t>Gio</t>
        </is>
      </c>
      <c r="E44" s="11" t="inlineStr">
        <is>
          <t>Ven</t>
        </is>
      </c>
      <c r="F44" s="11" t="inlineStr">
        <is>
          <t>Sab</t>
        </is>
      </c>
      <c r="G44" s="11" t="inlineStr">
        <is>
          <t>Dom</t>
        </is>
      </c>
      <c r="H44" t="inlineStr"/>
    </row>
    <row r="47">
      <c r="A47" s="10" t="inlineStr">
        <is>
          <t>Dicembre</t>
        </is>
      </c>
    </row>
    <row r="48">
      <c r="A48" s="11" t="inlineStr">
        <is>
          <t>Lun</t>
        </is>
      </c>
      <c r="B48" s="11" t="inlineStr">
        <is>
          <t>Mar</t>
        </is>
      </c>
      <c r="C48" s="11" t="inlineStr">
        <is>
          <t>Mer</t>
        </is>
      </c>
      <c r="D48" s="11" t="inlineStr">
        <is>
          <t>Gio</t>
        </is>
      </c>
      <c r="E48" s="11" t="inlineStr">
        <is>
          <t>Ven</t>
        </is>
      </c>
      <c r="F48" s="11" t="inlineStr">
        <is>
          <t>Sab</t>
        </is>
      </c>
      <c r="G48" s="11" t="inlineStr">
        <is>
          <t>Dom</t>
        </is>
      </c>
      <c r="H48" t="inlineStr"/>
    </row>
  </sheetData>
  <mergeCells count="13">
    <mergeCell ref="A1:H1"/>
    <mergeCell ref="A3:H3"/>
    <mergeCell ref="A7:H7"/>
    <mergeCell ref="A11:H11"/>
    <mergeCell ref="A15:H15"/>
    <mergeCell ref="A19:H19"/>
    <mergeCell ref="A23:H23"/>
    <mergeCell ref="A27:H27"/>
    <mergeCell ref="A31:H31"/>
    <mergeCell ref="A35:H35"/>
    <mergeCell ref="A39:H39"/>
    <mergeCell ref="A43:H43"/>
    <mergeCell ref="A47:H4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9" t="inlineStr">
        <is>
          <t>STATISTICHE RICHIESTE FERIE</t>
        </is>
      </c>
    </row>
    <row r="3">
      <c r="A3" s="12" t="inlineStr">
        <is>
          <t>RIEPILOGO PER STATO</t>
        </is>
      </c>
      <c r="E3" s="12" t="inlineStr">
        <is>
          <t>INDICATORI CHIAVE</t>
        </is>
      </c>
    </row>
    <row r="4">
      <c r="A4" s="1" t="inlineStr">
        <is>
          <t>Stato</t>
        </is>
      </c>
      <c r="B4" s="1" t="inlineStr">
        <is>
          <t>Numero Richieste</t>
        </is>
      </c>
      <c r="C4" s="1" t="inlineStr">
        <is>
          <t>Percentuale</t>
        </is>
      </c>
      <c r="E4" s="13" t="inlineStr">
        <is>
          <t>Totale Richieste</t>
        </is>
      </c>
      <c r="F4" s="14">
        <f>COUNTA(Richieste Ferie!A:A)-1</f>
        <v/>
      </c>
    </row>
    <row r="5">
      <c r="A5" s="14" t="inlineStr">
        <is>
          <t>In Attesa</t>
        </is>
      </c>
      <c r="B5" s="14">
        <f>COUNTIF(Richieste Ferie!I:I,"In Attesa")</f>
        <v/>
      </c>
      <c r="C5" s="15">
        <f>B5/SUM($B$5:$B$7)*100</f>
        <v/>
      </c>
      <c r="E5" s="13" t="inlineStr">
        <is>
          <t>Giorni Totali Richiesti</t>
        </is>
      </c>
      <c r="F5" s="14">
        <f>SUM(Richieste Ferie!G:G)</f>
        <v/>
      </c>
    </row>
    <row r="6">
      <c r="A6" s="14" t="inlineStr">
        <is>
          <t>Approvato</t>
        </is>
      </c>
      <c r="B6" s="14">
        <f>COUNTIF(Richieste Ferie!I:I,"Approvato")</f>
        <v/>
      </c>
      <c r="C6" s="15">
        <f>B6/SUM($B$5:$B$7)*100</f>
        <v/>
      </c>
      <c r="E6" s="13" t="inlineStr">
        <is>
          <t>Media Giorni per Richiesta</t>
        </is>
      </c>
      <c r="F6" s="16">
        <f>AVERAGE(Richieste Ferie!G:G)</f>
        <v/>
      </c>
    </row>
    <row r="7">
      <c r="A7" s="14" t="inlineStr">
        <is>
          <t>Rifiutato</t>
        </is>
      </c>
      <c r="B7" s="14">
        <f>COUNTIF(Richieste Ferie!I:I,"Rifiutato")</f>
        <v/>
      </c>
      <c r="C7" s="15">
        <f>B7/SUM($B$5:$B$7)*100</f>
        <v/>
      </c>
      <c r="E7" s="13" t="inlineStr">
        <is>
          <t>Tasso Approvazione</t>
        </is>
      </c>
      <c r="F7" s="15">
        <f>COUNTIF(Richieste Ferie!I:I,"Approvato")/COUNTA(Richieste Ferie!I:I)*100</f>
        <v/>
      </c>
    </row>
    <row r="9">
      <c r="A9" s="12" t="inlineStr">
        <is>
          <t>RIEPILOGO PER TIPO PERMESSO</t>
        </is>
      </c>
    </row>
    <row r="10">
      <c r="A10" s="1" t="inlineStr">
        <is>
          <t>Tipo Permesso</t>
        </is>
      </c>
      <c r="B10" s="1" t="inlineStr">
        <is>
          <t>Numero Richieste</t>
        </is>
      </c>
      <c r="C10" s="1" t="inlineStr">
        <is>
          <t>Giorni Totali</t>
        </is>
      </c>
    </row>
    <row r="11">
      <c r="A11" s="14" t="inlineStr">
        <is>
          <t>Ferie</t>
        </is>
      </c>
      <c r="B11" s="14">
        <f>COUNTIF(Richieste Ferie!D:D,"Ferie")</f>
        <v/>
      </c>
      <c r="C11" s="14">
        <f>SUMIF(Richieste Ferie!D:D,"Ferie",Richieste Ferie!G:G)</f>
        <v/>
      </c>
    </row>
    <row r="12">
      <c r="A12" s="14" t="inlineStr">
        <is>
          <t>Permesso</t>
        </is>
      </c>
      <c r="B12" s="14">
        <f>COUNTIF(Richieste Ferie!D:D,"Permesso")</f>
        <v/>
      </c>
      <c r="C12" s="14">
        <f>SUMIF(Richieste Ferie!D:D,"Permesso",Richieste Ferie!G:G)</f>
        <v/>
      </c>
    </row>
    <row r="13">
      <c r="A13" s="14" t="inlineStr">
        <is>
          <t>Malattia</t>
        </is>
      </c>
      <c r="B13" s="14">
        <f>COUNTIF(Richieste Ferie!D:D,"Malattia")</f>
        <v/>
      </c>
      <c r="C13" s="14">
        <f>SUMIF(Richieste Ferie!D:D,"Malattia",Richieste Ferie!G:G)</f>
        <v/>
      </c>
    </row>
    <row r="14">
      <c r="A14" s="14" t="inlineStr">
        <is>
          <t>Congedo Parentale</t>
        </is>
      </c>
      <c r="B14" s="14">
        <f>COUNTIF(Richieste Ferie!D:D,"Congedo Parentale")</f>
        <v/>
      </c>
      <c r="C14" s="14">
        <f>SUMIF(Richieste Ferie!D:D,"Congedo Parentale",Richieste Ferie!G:G)</f>
        <v/>
      </c>
    </row>
    <row r="15">
      <c r="A15" s="14" t="inlineStr">
        <is>
          <t>Studio</t>
        </is>
      </c>
      <c r="B15" s="14">
        <f>COUNTIF(Richieste Ferie!D:D,"Studio")</f>
        <v/>
      </c>
      <c r="C15" s="14">
        <f>SUMIF(Richieste Ferie!D:D,"Studio",Richieste Ferie!G:G)</f>
        <v/>
      </c>
    </row>
  </sheetData>
  <mergeCells count="4">
    <mergeCell ref="A1:F1"/>
    <mergeCell ref="A3:C3"/>
    <mergeCell ref="A9:C9"/>
    <mergeCell ref="E3:F3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61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45" customWidth="1" min="3" max="3"/>
    <col width="15" customWidth="1" min="4" max="4"/>
  </cols>
  <sheetData>
    <row r="1">
      <c r="A1" s="17" t="inlineStr">
        <is>
          <t>GUIDA ALL'USO - GESTIONE RICHIESTE FERIE</t>
        </is>
      </c>
    </row>
    <row r="2">
      <c r="A2" s="18" t="inlineStr"/>
      <c r="B2" s="18" t="inlineStr"/>
      <c r="C2" s="18" t="inlineStr"/>
      <c r="D2" s="18" t="inlineStr"/>
    </row>
    <row r="3">
      <c r="A3" s="19" t="inlineStr">
        <is>
          <t>BENVENUTO</t>
        </is>
      </c>
      <c r="B3" s="19" t="inlineStr"/>
      <c r="C3" s="19" t="inlineStr"/>
      <c r="D3" s="19" t="inlineStr"/>
    </row>
    <row r="4">
      <c r="A4" s="19" t="inlineStr">
        <is>
          <t>Questo modello Excel ti permette di gestire in modo professionale tutte le richieste di ferie e permessi aziendali.</t>
        </is>
      </c>
      <c r="B4" s="19" t="inlineStr"/>
      <c r="C4" s="19" t="inlineStr"/>
      <c r="D4" s="19" t="inlineStr"/>
    </row>
    <row r="5">
      <c r="A5" s="18" t="inlineStr"/>
      <c r="B5" s="18" t="inlineStr"/>
      <c r="C5" s="18" t="inlineStr"/>
      <c r="D5" s="18" t="inlineStr"/>
    </row>
    <row r="6">
      <c r="A6" s="19" t="inlineStr">
        <is>
          <t>STRUTTURA DEL MODELLO</t>
        </is>
      </c>
      <c r="B6" s="19" t="inlineStr"/>
      <c r="C6" s="19" t="inlineStr"/>
      <c r="D6" s="19" t="inlineStr"/>
    </row>
    <row r="7">
      <c r="A7" s="19" t="inlineStr"/>
      <c r="B7" s="19" t="inlineStr"/>
      <c r="C7" s="19" t="inlineStr"/>
      <c r="D7" s="19" t="inlineStr"/>
    </row>
    <row r="8">
      <c r="A8" s="20" t="inlineStr">
        <is>
          <t>📋 Richieste Ferie</t>
        </is>
      </c>
      <c r="B8" s="19" t="inlineStr">
        <is>
          <t>Foglio principale dove registrare e tracciare tutte le richieste</t>
        </is>
      </c>
      <c r="C8" s="19" t="inlineStr"/>
      <c r="D8" s="19" t="inlineStr"/>
    </row>
    <row r="9">
      <c r="A9" s="20" t="inlineStr">
        <is>
          <t>👥 Dipendenti</t>
        </is>
      </c>
      <c r="B9" s="19" t="inlineStr">
        <is>
          <t>Anagrafica completa dei dipendenti con giorni di ferie disponibili</t>
        </is>
      </c>
      <c r="C9" s="19" t="inlineStr"/>
      <c r="D9" s="19" t="inlineStr"/>
    </row>
    <row r="10">
      <c r="A10" s="20" t="inlineStr">
        <is>
          <t>📅 Calendario</t>
        </is>
      </c>
      <c r="B10" s="19" t="inlineStr">
        <is>
          <t>Vista calendario per pianificare le assenze</t>
        </is>
      </c>
      <c r="C10" s="19" t="inlineStr"/>
      <c r="D10" s="19" t="inlineStr"/>
    </row>
    <row r="11">
      <c r="A11" s="20" t="inlineStr">
        <is>
          <t>📊 Statistiche</t>
        </is>
      </c>
      <c r="B11" s="19" t="inlineStr">
        <is>
          <t>Dashboard con analisi e grafici automatici</t>
        </is>
      </c>
      <c r="C11" s="19" t="inlineStr"/>
      <c r="D11" s="19" t="inlineStr"/>
    </row>
    <row r="12">
      <c r="A12" s="20" t="inlineStr">
        <is>
          <t>📖 Istruzioni</t>
        </is>
      </c>
      <c r="B12" s="19" t="inlineStr">
        <is>
          <t>Questa guida</t>
        </is>
      </c>
      <c r="C12" s="19" t="inlineStr"/>
      <c r="D12" s="19" t="inlineStr"/>
    </row>
    <row r="13">
      <c r="A13" s="18" t="inlineStr"/>
      <c r="B13" s="18" t="inlineStr"/>
      <c r="C13" s="18" t="inlineStr"/>
      <c r="D13" s="18" t="inlineStr"/>
    </row>
    <row r="14">
      <c r="A14" s="19" t="inlineStr">
        <is>
          <t>COME INSERIRE UNA NUOVA RICHIESTA</t>
        </is>
      </c>
      <c r="B14" s="19" t="inlineStr"/>
      <c r="C14" s="19" t="inlineStr"/>
      <c r="D14" s="19" t="inlineStr"/>
    </row>
    <row r="15">
      <c r="A15" s="19" t="inlineStr"/>
      <c r="B15" s="19" t="inlineStr"/>
      <c r="C15" s="19" t="inlineStr"/>
      <c r="D15" s="19" t="inlineStr"/>
    </row>
    <row r="16">
      <c r="A16" s="19" t="inlineStr">
        <is>
          <t>1.</t>
        </is>
      </c>
      <c r="B16" s="19" t="inlineStr">
        <is>
          <t>Vai al foglio 'Richieste Ferie'</t>
        </is>
      </c>
      <c r="C16" s="19" t="inlineStr"/>
      <c r="D16" s="19" t="inlineStr"/>
    </row>
    <row r="17">
      <c r="A17" s="19" t="inlineStr">
        <is>
          <t>2.</t>
        </is>
      </c>
      <c r="B17" s="19" t="inlineStr">
        <is>
          <t>Inserisci i dati nella prima riga vuota disponibile</t>
        </is>
      </c>
      <c r="C17" s="19" t="inlineStr"/>
      <c r="D17" s="19" t="inlineStr"/>
    </row>
    <row r="18">
      <c r="A18" s="19" t="inlineStr">
        <is>
          <t>3.</t>
        </is>
      </c>
      <c r="B18" s="19" t="inlineStr">
        <is>
          <t>L'ID verrà generato automaticamente (formato REQ####)</t>
        </is>
      </c>
      <c r="C18" s="19" t="inlineStr"/>
      <c r="D18" s="19" t="inlineStr"/>
    </row>
    <row r="19">
      <c r="A19" s="19" t="inlineStr">
        <is>
          <t>4.</t>
        </is>
      </c>
      <c r="B19" s="19" t="inlineStr">
        <is>
          <t>Compila tutti i campi obbligatori:</t>
        </is>
      </c>
      <c r="C19" s="19" t="inlineStr"/>
      <c r="D19" s="19" t="inlineStr"/>
    </row>
    <row r="20">
      <c r="A20" s="19" t="inlineStr"/>
      <c r="B20" s="19" t="inlineStr">
        <is>
          <t>• Data Richiesta</t>
        </is>
      </c>
      <c r="C20" s="19" t="inlineStr">
        <is>
          <t>Data di presentazione della richiesta</t>
        </is>
      </c>
      <c r="D20" s="19" t="inlineStr"/>
    </row>
    <row r="21">
      <c r="A21" s="19" t="inlineStr"/>
      <c r="B21" s="19" t="inlineStr">
        <is>
          <t>• Dipendente</t>
        </is>
      </c>
      <c r="C21" s="19" t="inlineStr">
        <is>
          <t>Nome del dipendente richiedente</t>
        </is>
      </c>
      <c r="D21" s="19" t="inlineStr"/>
    </row>
    <row r="22">
      <c r="A22" s="19" t="inlineStr"/>
      <c r="B22" s="19" t="inlineStr">
        <is>
          <t>• Tipo Permesso</t>
        </is>
      </c>
      <c r="C22" s="19" t="inlineStr">
        <is>
          <t>Seleziona dal menu a tendina</t>
        </is>
      </c>
      <c r="D22" s="19" t="inlineStr"/>
    </row>
    <row r="23">
      <c r="A23" s="19" t="inlineStr"/>
      <c r="B23" s="19" t="inlineStr">
        <is>
          <t>• Data Inizio</t>
        </is>
      </c>
      <c r="C23" s="19" t="inlineStr">
        <is>
          <t>Primo giorno di assenza</t>
        </is>
      </c>
      <c r="D23" s="19" t="inlineStr"/>
    </row>
    <row r="24">
      <c r="A24" s="19" t="inlineStr"/>
      <c r="B24" s="19" t="inlineStr">
        <is>
          <t>• Data Fine</t>
        </is>
      </c>
      <c r="C24" s="19" t="inlineStr">
        <is>
          <t>Ultimo giorno di assenza</t>
        </is>
      </c>
      <c r="D24" s="19" t="inlineStr"/>
    </row>
    <row r="25">
      <c r="A25" s="19" t="inlineStr"/>
      <c r="B25" s="19" t="inlineStr">
        <is>
          <t>• Giorni Totali</t>
        </is>
      </c>
      <c r="C25" s="19" t="inlineStr">
        <is>
          <t>Numero totale di giorni richiesti</t>
        </is>
      </c>
      <c r="D25" s="19" t="inlineStr"/>
    </row>
    <row r="26">
      <c r="A26" s="19" t="inlineStr">
        <is>
          <t>5.</t>
        </is>
      </c>
      <c r="B26" s="19" t="inlineStr">
        <is>
          <t>Il campo 'Stato' può essere: In Attesa, Approvato, Rifiutato</t>
        </is>
      </c>
      <c r="C26" s="19" t="inlineStr"/>
      <c r="D26" s="19" t="inlineStr"/>
    </row>
    <row r="27">
      <c r="A27" s="18" t="inlineStr"/>
      <c r="B27" s="18" t="inlineStr"/>
      <c r="C27" s="18" t="inlineStr"/>
      <c r="D27" s="18" t="inlineStr"/>
    </row>
    <row r="28">
      <c r="A28" s="19" t="inlineStr">
        <is>
          <t>GESTIONE DIPENDENTI</t>
        </is>
      </c>
      <c r="B28" s="19" t="inlineStr"/>
      <c r="C28" s="19" t="inlineStr"/>
      <c r="D28" s="19" t="inlineStr"/>
    </row>
    <row r="29">
      <c r="A29" s="19" t="inlineStr"/>
      <c r="B29" s="19" t="inlineStr"/>
      <c r="C29" s="19" t="inlineStr"/>
      <c r="D29" s="19" t="inlineStr"/>
    </row>
    <row r="30">
      <c r="A30" s="19" t="inlineStr">
        <is>
          <t>• Nel foglio 'Dipendenti' mantieni aggiornate le informazioni del personale</t>
        </is>
      </c>
      <c r="B30" s="19" t="inlineStr"/>
      <c r="C30" s="19" t="inlineStr"/>
    </row>
    <row r="31">
      <c r="A31" s="18" t="inlineStr">
        <is>
          <t>• Monitora i giorni di ferie godute e residue</t>
        </is>
      </c>
      <c r="B31" s="18" t="inlineStr"/>
      <c r="C31" s="18" t="inlineStr"/>
    </row>
    <row r="32">
      <c r="A32" s="19" t="inlineStr">
        <is>
          <t>• I giorni ferie annui standard sono 22-28 secondo il CCNL</t>
        </is>
      </c>
      <c r="B32" s="19" t="inlineStr"/>
      <c r="C32" s="19" t="inlineStr"/>
    </row>
    <row r="33">
      <c r="A33" s="19" t="inlineStr"/>
      <c r="B33" s="19" t="inlineStr"/>
      <c r="C33" s="19" t="inlineStr"/>
      <c r="D33" s="19" t="inlineStr"/>
    </row>
    <row r="34">
      <c r="A34" s="19" t="inlineStr">
        <is>
          <t>APPROVAZIONE RICHIESTE</t>
        </is>
      </c>
      <c r="B34" s="19" t="inlineStr"/>
      <c r="C34" s="19" t="inlineStr"/>
      <c r="D34" s="19" t="inlineStr"/>
    </row>
    <row r="35">
      <c r="A35" s="19" t="inlineStr"/>
      <c r="B35" s="19" t="inlineStr"/>
      <c r="C35" s="19" t="inlineStr"/>
      <c r="D35" s="19" t="inlineStr"/>
    </row>
    <row r="36">
      <c r="A36" s="18" t="inlineStr">
        <is>
          <t>• Cambia lo 'Stato' da 'In Attesa' a 'Approvato' o 'Rifiutato'</t>
        </is>
      </c>
      <c r="B36" s="18" t="inlineStr"/>
      <c r="C36" s="18" t="inlineStr"/>
    </row>
    <row r="37">
      <c r="A37" s="19" t="inlineStr">
        <is>
          <t>• Compila il campo 'Approvato da' con il nome del responsabile</t>
        </is>
      </c>
      <c r="B37" s="19" t="inlineStr"/>
      <c r="C37" s="19" t="inlineStr"/>
    </row>
    <row r="38">
      <c r="A38" s="19" t="inlineStr">
        <is>
          <t>• Aggiungi eventuali note nel campo dedicato</t>
        </is>
      </c>
      <c r="B38" s="19" t="inlineStr"/>
      <c r="C38" s="19" t="inlineStr"/>
    </row>
    <row r="39">
      <c r="A39" s="19" t="inlineStr">
        <is>
          <t>• Il colore della cella cambierà automaticamente</t>
        </is>
      </c>
      <c r="B39" s="19" t="inlineStr"/>
      <c r="C39" s="19" t="inlineStr"/>
    </row>
    <row r="40">
      <c r="A40" s="19" t="inlineStr"/>
      <c r="B40" s="19" t="inlineStr"/>
      <c r="C40" s="19" t="inlineStr"/>
      <c r="D40" s="19" t="inlineStr"/>
    </row>
    <row r="41">
      <c r="A41" s="19" t="inlineStr">
        <is>
          <t>STATISTICHE AUTOMATICHE</t>
        </is>
      </c>
      <c r="B41" s="19" t="inlineStr"/>
      <c r="C41" s="19" t="inlineStr"/>
      <c r="D41" s="19" t="inlineStr"/>
    </row>
    <row r="42">
      <c r="A42" s="19" t="inlineStr"/>
      <c r="B42" s="19" t="inlineStr"/>
      <c r="C42" s="19" t="inlineStr"/>
      <c r="D42" s="19" t="inlineStr"/>
    </row>
    <row r="43">
      <c r="A43" s="18" t="inlineStr">
        <is>
          <t>Il foglio 'Statistiche' si aggiorna automaticamente e mostra:</t>
        </is>
      </c>
      <c r="B43" s="18" t="inlineStr"/>
      <c r="C43" s="18" t="inlineStr"/>
    </row>
    <row r="44">
      <c r="A44" s="19" t="inlineStr">
        <is>
          <t>• Riepilogo richieste per stato (In Attesa, Approvate, Rifiutate)</t>
        </is>
      </c>
      <c r="B44" s="19" t="inlineStr"/>
      <c r="C44" s="19" t="inlineStr"/>
    </row>
    <row r="45">
      <c r="A45" s="19" t="inlineStr">
        <is>
          <t>• Distribuzione per tipo di permesso</t>
        </is>
      </c>
      <c r="B45" s="19" t="inlineStr"/>
      <c r="C45" s="19" t="inlineStr"/>
    </row>
    <row r="46">
      <c r="A46" s="19" t="inlineStr">
        <is>
          <t>• Indicatori chiave di performance</t>
        </is>
      </c>
      <c r="B46" s="19" t="inlineStr"/>
      <c r="C46" s="19" t="inlineStr"/>
    </row>
    <row r="47">
      <c r="A47" s="19" t="inlineStr">
        <is>
          <t>• Grafici visuali per analisi rapide</t>
        </is>
      </c>
      <c r="B47" s="19" t="inlineStr"/>
      <c r="C47" s="19" t="inlineStr"/>
    </row>
    <row r="48">
      <c r="A48" s="19" t="inlineStr"/>
      <c r="B48" s="19" t="inlineStr"/>
      <c r="C48" s="19" t="inlineStr"/>
      <c r="D48" s="19" t="inlineStr"/>
    </row>
    <row r="49">
      <c r="A49" s="19" t="inlineStr">
        <is>
          <t>CONSIGLI UTILI</t>
        </is>
      </c>
      <c r="B49" s="19" t="inlineStr"/>
      <c r="C49" s="19" t="inlineStr"/>
      <c r="D49" s="19" t="inlineStr"/>
    </row>
    <row r="50">
      <c r="A50" s="19" t="inlineStr"/>
      <c r="B50" s="19" t="inlineStr"/>
      <c r="C50" s="19" t="inlineStr"/>
      <c r="D50" s="19" t="inlineStr"/>
    </row>
    <row r="51">
      <c r="A51" s="19" t="inlineStr">
        <is>
          <t>✓ Aggiorna regolarmente i dati dei dipendenti</t>
        </is>
      </c>
      <c r="B51" s="19" t="inlineStr"/>
      <c r="C51" s="19" t="inlineStr"/>
    </row>
    <row r="52">
      <c r="A52" s="19" t="inlineStr">
        <is>
          <t>✓ Archivia le richieste dell'anno precedente in un file separato</t>
        </is>
      </c>
      <c r="B52" s="19" t="inlineStr"/>
      <c r="C52" s="19" t="inlineStr"/>
    </row>
    <row r="53">
      <c r="A53" s="19" t="inlineStr">
        <is>
          <t>✓ Controlla le ferie residue prima di approvare nuove richieste</t>
        </is>
      </c>
      <c r="B53" s="19" t="inlineStr"/>
      <c r="C53" s="19" t="inlineStr"/>
    </row>
    <row r="54">
      <c r="A54" s="19" t="inlineStr">
        <is>
          <t>✓ Utilizza il calendario per evitare sovrapposizioni critiche</t>
        </is>
      </c>
      <c r="B54" s="19" t="inlineStr"/>
      <c r="C54" s="19" t="inlineStr"/>
    </row>
    <row r="55">
      <c r="A55" s="19" t="inlineStr">
        <is>
          <t>✓ Mantieni sempre una copia di backup del file</t>
        </is>
      </c>
      <c r="B55" s="19" t="inlineStr"/>
      <c r="C55" s="19" t="inlineStr"/>
    </row>
    <row r="56">
      <c r="A56" s="19" t="inlineStr"/>
      <c r="B56" s="19" t="inlineStr"/>
      <c r="C56" s="19" t="inlineStr"/>
      <c r="D56" s="19" t="inlineStr"/>
    </row>
    <row r="57">
      <c r="A57" s="19" t="inlineStr">
        <is>
          <t>SUPPORTO</t>
        </is>
      </c>
      <c r="B57" s="19" t="inlineStr"/>
      <c r="C57" s="19" t="inlineStr"/>
      <c r="D57" s="19" t="inlineStr"/>
    </row>
    <row r="58">
      <c r="A58" s="19" t="inlineStr"/>
      <c r="B58" s="19" t="inlineStr"/>
      <c r="C58" s="19" t="inlineStr"/>
      <c r="D58" s="19" t="inlineStr"/>
    </row>
    <row r="59">
      <c r="A59" s="19" t="inlineStr">
        <is>
          <t>Per qualsiasi domanda o problema, contatta il reparto HR.</t>
        </is>
      </c>
      <c r="B59" s="19" t="inlineStr"/>
      <c r="C59" s="19" t="inlineStr"/>
    </row>
    <row r="60">
      <c r="A60" s="19" t="inlineStr"/>
      <c r="B60" s="19" t="inlineStr"/>
      <c r="C60" s="19" t="inlineStr"/>
      <c r="D60" s="19" t="inlineStr"/>
    </row>
    <row r="61">
      <c r="A61" s="19" t="inlineStr">
        <is>
          <t>Versione 1.0 - Anno 2025</t>
        </is>
      </c>
      <c r="B61" s="19" t="inlineStr"/>
      <c r="C61" s="19" t="inlineStr"/>
      <c r="D61" s="19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2026-03-09T14:36:02Z</dcterms:created>
  <dcterms:modified xmlns:dcterms="http://purl.org/dc/terms/" xmlns:xsi="http://www.w3.org/2001/XMLSchema-instance" xsi:type="dcterms:W3CDTF">2026-03-09T14:36:02Z</dcterms:modified>
</cp:coreProperties>
</file>