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stione Scadenz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Pagamenti Effettuati" sheetId="3" state="visible" r:id="rId3"/>
    <sheet xmlns:r="http://schemas.openxmlformats.org/officeDocument/2006/relationships" name="Istruzioni" sheetId="4" state="visible" r:id="rId4"/>
  </sheets>
  <definedNames>
    <definedName name="_xlnm._FilterDatabase" localSheetId="0" hidden="1">'Gestione Scadenze'!$A$4:$K$4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1E3A8A"/>
      <sz val="12"/>
    </font>
    <font>
      <name val="Calibri"/>
      <b val="1"/>
      <sz val="12"/>
    </font>
    <font>
      <name val="Calibri"/>
      <sz val="10"/>
    </font>
    <font>
      <name val="Calibri"/>
      <color rgb="0010B98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4" fontId="4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4" fontId="4" fillId="3" borderId="1" applyAlignment="1" pivotButton="0" quotePrefix="0" xfId="0">
      <alignment horizontal="right" vertical="center"/>
    </xf>
    <xf numFmtId="165" fontId="4" fillId="3" borderId="1" applyAlignment="1" pivotButton="0" quotePrefix="0" xfId="0">
      <alignment horizontal="center" vertical="center" wrapText="1"/>
    </xf>
    <xf numFmtId="1" fontId="4" fillId="3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6" fillId="0" borderId="0" pivotButton="0" quotePrefix="0" xfId="0"/>
    <xf numFmtId="0" fontId="7" fillId="3" borderId="1" pivotButton="0" quotePrefix="0" xfId="0"/>
    <xf numFmtId="4" fontId="8" fillId="3" borderId="1" pivotButton="0" quotePrefix="0" xfId="0"/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0" borderId="1" pivotButton="0" quotePrefix="0" xfId="0"/>
    <xf numFmtId="4" fontId="8" fillId="0" borderId="1" pivotButton="0" quotePrefix="0" xfId="0"/>
    <xf numFmtId="0" fontId="0" fillId="0" borderId="1" pivotButton="0" quotePrefix="0" xfId="0"/>
    <xf numFmtId="0" fontId="9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4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center" vertical="center" wrapText="1"/>
    </xf>
    <xf numFmtId="0" fontId="1" fillId="5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b val="1"/>
        <color rgb="009A3412"/>
      </font>
      <fill>
        <patternFill patternType="solid">
          <fgColor rgb="00FED7AA"/>
          <bgColor rgb="00FED7AA"/>
        </patternFill>
      </fill>
    </dxf>
    <dxf>
      <font>
        <b val="1"/>
        <color rgb="0092400E"/>
      </font>
      <fill>
        <patternFill patternType="solid">
          <fgColor rgb="00FEF3C7"/>
          <bgColor rgb="00FEF3C7"/>
        </patternFill>
      </fill>
    </dxf>
    <dxf>
      <font>
        <b val="1"/>
        <color rgb="00065F46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'Dashboard'!$A$12:$A$19</f>
            </numRef>
          </cat>
          <val>
            <numRef>
              <f>'Dashboard'!$B$12:$B$19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5" customWidth="1" min="2" max="2"/>
    <col width="12" customWidth="1" min="3" max="3"/>
    <col width="15" customWidth="1" min="4" max="4"/>
    <col width="30" customWidth="1" min="5" max="5"/>
    <col width="12" customWidth="1" min="6" max="6"/>
    <col width="15" customWidth="1" min="7" max="7"/>
    <col width="15" customWidth="1" min="8" max="8"/>
    <col width="15" customWidth="1" min="9" max="9"/>
    <col width="30" customWidth="1" min="10" max="10"/>
    <col width="10" customWidth="1" min="11" max="11"/>
  </cols>
  <sheetData>
    <row r="1">
      <c r="A1" s="1" t="inlineStr">
        <is>
          <t>GESTIONE SCADENZE PAGAMENTI</t>
        </is>
      </c>
    </row>
    <row r="2">
      <c r="A2" s="2" t="inlineStr">
        <is>
          <t>Aggiornato al: 09/01/2026</t>
        </is>
      </c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</row>
    <row r="4">
      <c r="A4" s="3" t="inlineStr">
        <is>
          <t>ID</t>
        </is>
      </c>
      <c r="B4" s="3" t="inlineStr">
        <is>
          <t>Fornitore/Cliente</t>
        </is>
      </c>
      <c r="C4" s="3" t="inlineStr">
        <is>
          <t>Tipo</t>
        </is>
      </c>
      <c r="D4" s="3" t="inlineStr">
        <is>
          <t>Categoria</t>
        </is>
      </c>
      <c r="E4" s="3" t="inlineStr">
        <is>
          <t>Descrizione</t>
        </is>
      </c>
      <c r="F4" s="3" t="inlineStr">
        <is>
          <t>Importo €</t>
        </is>
      </c>
      <c r="G4" s="3" t="inlineStr">
        <is>
          <t>Data Scadenza</t>
        </is>
      </c>
      <c r="H4" s="3" t="inlineStr">
        <is>
          <t>Giorni Mancanti</t>
        </is>
      </c>
      <c r="I4" s="3" t="inlineStr">
        <is>
          <t>Stato</t>
        </is>
      </c>
      <c r="J4" s="3" t="inlineStr">
        <is>
          <t>Note</t>
        </is>
      </c>
      <c r="K4" s="3" t="inlineStr">
        <is>
          <t>Pagato</t>
        </is>
      </c>
    </row>
    <row r="5">
      <c r="A5" s="4" t="inlineStr">
        <is>
          <t>001</t>
        </is>
      </c>
      <c r="B5" s="5" t="inlineStr">
        <is>
          <t>Fornitore ABC Srl</t>
        </is>
      </c>
      <c r="C5" s="4" t="inlineStr">
        <is>
          <t>Pagamento</t>
        </is>
      </c>
      <c r="D5" s="4" t="inlineStr">
        <is>
          <t>Fornitore</t>
        </is>
      </c>
      <c r="E5" s="5" t="inlineStr">
        <is>
          <t>Fattura n. 2024/001</t>
        </is>
      </c>
      <c r="F5" s="6" t="n">
        <v>2500</v>
      </c>
      <c r="G5" s="7" t="n">
        <v>46036.78334226377</v>
      </c>
      <c r="H5" s="8">
        <f>G5-TODAY()</f>
        <v/>
      </c>
      <c r="I5" s="4">
        <f>IF(K5=TRUE,"Pagato",IF(H5&lt;0,"Scaduto",IF(H5&lt;=3,"Urgente",IF(H5&lt;=7,"In scadenza","Regolare"))))</f>
        <v/>
      </c>
      <c r="J5" s="5" t="inlineStr">
        <is>
          <t>Merce ricevuta</t>
        </is>
      </c>
      <c r="K5" s="5" t="b">
        <v>0</v>
      </c>
    </row>
    <row r="6">
      <c r="A6" s="9" t="inlineStr">
        <is>
          <t>002</t>
        </is>
      </c>
      <c r="B6" s="10" t="inlineStr">
        <is>
          <t>Cliente XYZ Spa</t>
        </is>
      </c>
      <c r="C6" s="9" t="inlineStr">
        <is>
          <t>Incasso</t>
        </is>
      </c>
      <c r="D6" s="9" t="inlineStr">
        <is>
          <t>Cliente</t>
        </is>
      </c>
      <c r="E6" s="10" t="inlineStr">
        <is>
          <t>Fattura n. 100/2024</t>
        </is>
      </c>
      <c r="F6" s="11" t="n">
        <v>5800</v>
      </c>
      <c r="G6" s="12" t="n">
        <v>46041.78334226383</v>
      </c>
      <c r="H6" s="13">
        <f>G6-TODAY()</f>
        <v/>
      </c>
      <c r="I6" s="4">
        <f>IF(K6=TRUE,"Pagato",IF(H6&lt;0,"Scaduto",IF(H6&lt;=3,"Urgente",IF(H6&lt;=7,"In scadenza","Regolare"))))</f>
        <v/>
      </c>
      <c r="J6" s="10" t="inlineStr">
        <is>
          <t>Accordo 30gg fm</t>
        </is>
      </c>
      <c r="K6" s="5" t="b">
        <v>0</v>
      </c>
    </row>
    <row r="7">
      <c r="A7" s="4" t="inlineStr">
        <is>
          <t>003</t>
        </is>
      </c>
      <c r="B7" s="5" t="inlineStr">
        <is>
          <t>Agenzia Immobiliare</t>
        </is>
      </c>
      <c r="C7" s="4" t="inlineStr">
        <is>
          <t>Pagamento</t>
        </is>
      </c>
      <c r="D7" s="4" t="inlineStr">
        <is>
          <t>Affitto</t>
        </is>
      </c>
      <c r="E7" s="5" t="inlineStr">
        <is>
          <t>Affitto mensile ufficio</t>
        </is>
      </c>
      <c r="F7" s="6" t="n">
        <v>1500</v>
      </c>
      <c r="G7" s="7" t="n">
        <v>46032.78334226386</v>
      </c>
      <c r="H7" s="8">
        <f>G7-TODAY()</f>
        <v/>
      </c>
      <c r="I7" s="4">
        <f>IF(K7=TRUE,"Pagato",IF(H7&lt;0,"Scaduto",IF(H7&lt;=3,"Urgente",IF(H7&lt;=7,"In scadenza","Regolare"))))</f>
        <v/>
      </c>
      <c r="J7" s="5" t="inlineStr">
        <is>
          <t>Canone regolare</t>
        </is>
      </c>
      <c r="K7" s="5" t="b">
        <v>0</v>
      </c>
    </row>
    <row r="8">
      <c r="A8" s="9" t="inlineStr">
        <is>
          <t>004</t>
        </is>
      </c>
      <c r="B8" s="10" t="inlineStr">
        <is>
          <t>Enel Energia</t>
        </is>
      </c>
      <c r="C8" s="9" t="inlineStr">
        <is>
          <t>Pagamento</t>
        </is>
      </c>
      <c r="D8" s="9" t="inlineStr">
        <is>
          <t>Utenze</t>
        </is>
      </c>
      <c r="E8" s="10" t="inlineStr">
        <is>
          <t>Bolletta energia elettrica</t>
        </is>
      </c>
      <c r="F8" s="11" t="n">
        <v>450</v>
      </c>
      <c r="G8" s="12" t="n">
        <v>46034.78334226387</v>
      </c>
      <c r="H8" s="13">
        <f>G8-TODAY()</f>
        <v/>
      </c>
      <c r="I8" s="4">
        <f>IF(K8=TRUE,"Pagato",IF(H8&lt;0,"Scaduto",IF(H8&lt;=3,"Urgente",IF(H8&lt;=7,"In scadenza","Regolare"))))</f>
        <v/>
      </c>
      <c r="J8" s="10" t="inlineStr">
        <is>
          <t>Bimestre gen-feb</t>
        </is>
      </c>
      <c r="K8" s="5" t="b">
        <v>0</v>
      </c>
    </row>
    <row r="9">
      <c r="A9" s="4" t="inlineStr">
        <is>
          <t>005</t>
        </is>
      </c>
      <c r="B9" s="5" t="inlineStr">
        <is>
          <t>Dipendente Rossi M.</t>
        </is>
      </c>
      <c r="C9" s="4" t="inlineStr">
        <is>
          <t>Pagamento</t>
        </is>
      </c>
      <c r="D9" s="4" t="inlineStr">
        <is>
          <t>Stipendi</t>
        </is>
      </c>
      <c r="E9" s="5" t="inlineStr">
        <is>
          <t>Stipendio mensile</t>
        </is>
      </c>
      <c r="F9" s="6" t="n">
        <v>2200</v>
      </c>
      <c r="G9" s="7" t="n">
        <v>46056.78334226388</v>
      </c>
      <c r="H9" s="8">
        <f>G9-TODAY()</f>
        <v/>
      </c>
      <c r="I9" s="4">
        <f>IF(K9=TRUE,"Pagato",IF(H9&lt;0,"Scaduto",IF(H9&lt;=3,"Urgente",IF(H9&lt;=7,"In scadenza","Regolare"))))</f>
        <v/>
      </c>
      <c r="J9" s="5" t="inlineStr">
        <is>
          <t>Mese corrente</t>
        </is>
      </c>
      <c r="K9" s="5" t="b">
        <v>0</v>
      </c>
    </row>
    <row r="10">
      <c r="A10" s="9" t="inlineStr">
        <is>
          <t>006</t>
        </is>
      </c>
      <c r="B10" s="10" t="inlineStr">
        <is>
          <t>Agenzia Entrate</t>
        </is>
      </c>
      <c r="C10" s="9" t="inlineStr">
        <is>
          <t>Pagamento</t>
        </is>
      </c>
      <c r="D10" s="9" t="inlineStr">
        <is>
          <t>Tasse</t>
        </is>
      </c>
      <c r="E10" s="10" t="inlineStr">
        <is>
          <t>IVA trimestrale</t>
        </is>
      </c>
      <c r="F10" s="11" t="n">
        <v>8500</v>
      </c>
      <c r="G10" s="12" t="n">
        <v>46046.78334226389</v>
      </c>
      <c r="H10" s="13">
        <f>G10-TODAY()</f>
        <v/>
      </c>
      <c r="I10" s="4">
        <f>IF(K10=TRUE,"Pagato",IF(H10&lt;0,"Scaduto",IF(H10&lt;=3,"Urgente",IF(H10&lt;=7,"In scadenza","Regolare"))))</f>
        <v/>
      </c>
      <c r="J10" s="10" t="inlineStr">
        <is>
          <t>1° trimestre</t>
        </is>
      </c>
      <c r="K10" s="5" t="b">
        <v>0</v>
      </c>
    </row>
    <row r="11">
      <c r="A11" s="4" t="inlineStr">
        <is>
          <t>007</t>
        </is>
      </c>
      <c r="B11" s="5" t="inlineStr">
        <is>
          <t>Assicurazione Generali</t>
        </is>
      </c>
      <c r="C11" s="4" t="inlineStr">
        <is>
          <t>Pagamento</t>
        </is>
      </c>
      <c r="D11" s="4" t="inlineStr">
        <is>
          <t>Assicurazioni</t>
        </is>
      </c>
      <c r="E11" s="5" t="inlineStr">
        <is>
          <t>Polizza RC professionale</t>
        </is>
      </c>
      <c r="F11" s="6" t="n">
        <v>1800</v>
      </c>
      <c r="G11" s="7" t="n">
        <v>46051.7833422639</v>
      </c>
      <c r="H11" s="8">
        <f>G11-TODAY()</f>
        <v/>
      </c>
      <c r="I11" s="4">
        <f>IF(K11=TRUE,"Pagato",IF(H11&lt;0,"Scaduto",IF(H11&lt;=3,"Urgente",IF(H11&lt;=7,"In scadenza","Regolare"))))</f>
        <v/>
      </c>
      <c r="J11" s="5" t="inlineStr">
        <is>
          <t>Premio annuale</t>
        </is>
      </c>
      <c r="K11" s="5" t="b">
        <v>0</v>
      </c>
    </row>
    <row r="12">
      <c r="A12" s="9" t="inlineStr">
        <is>
          <t>008</t>
        </is>
      </c>
      <c r="B12" s="10" t="inlineStr">
        <is>
          <t>Studio Commercialista</t>
        </is>
      </c>
      <c r="C12" s="9" t="inlineStr">
        <is>
          <t>Pagamento</t>
        </is>
      </c>
      <c r="D12" s="9" t="inlineStr">
        <is>
          <t>Consulenze</t>
        </is>
      </c>
      <c r="E12" s="10" t="inlineStr">
        <is>
          <t>Consulenza fiscale</t>
        </is>
      </c>
      <c r="F12" s="11" t="n">
        <v>800</v>
      </c>
      <c r="G12" s="12" t="n">
        <v>46038.7833422639</v>
      </c>
      <c r="H12" s="13">
        <f>G12-TODAY()</f>
        <v/>
      </c>
      <c r="I12" s="4">
        <f>IF(K12=TRUE,"Pagato",IF(H12&lt;0,"Scaduto",IF(H12&lt;=3,"Urgente",IF(H12&lt;=7,"In scadenza","Regolare"))))</f>
        <v/>
      </c>
      <c r="J12" s="10" t="inlineStr">
        <is>
          <t>Pratica 2024</t>
        </is>
      </c>
      <c r="K12" s="5" t="b">
        <v>0</v>
      </c>
    </row>
    <row r="13">
      <c r="A13" s="4" t="inlineStr">
        <is>
          <t>009</t>
        </is>
      </c>
      <c r="B13" s="5" t="inlineStr">
        <is>
          <t>Cliente Beta Srl</t>
        </is>
      </c>
      <c r="C13" s="4" t="inlineStr">
        <is>
          <t>Incasso</t>
        </is>
      </c>
      <c r="D13" s="4" t="inlineStr">
        <is>
          <t>Cliente</t>
        </is>
      </c>
      <c r="E13" s="5" t="inlineStr">
        <is>
          <t>Fattura n. 101/2024</t>
        </is>
      </c>
      <c r="F13" s="6" t="n">
        <v>3200</v>
      </c>
      <c r="G13" s="7" t="n">
        <v>46061.78334226391</v>
      </c>
      <c r="H13" s="8">
        <f>G13-TODAY()</f>
        <v/>
      </c>
      <c r="I13" s="4">
        <f>IF(K13=TRUE,"Pagato",IF(H13&lt;0,"Scaduto",IF(H13&lt;=3,"Urgente",IF(H13&lt;=7,"In scadenza","Regolare"))))</f>
        <v/>
      </c>
      <c r="J13" s="5" t="inlineStr">
        <is>
          <t>Nuovo contratto</t>
        </is>
      </c>
      <c r="K13" s="5" t="b">
        <v>0</v>
      </c>
    </row>
    <row r="14">
      <c r="A14" s="9" t="inlineStr">
        <is>
          <t>010</t>
        </is>
      </c>
      <c r="B14" s="10" t="inlineStr">
        <is>
          <t>Fornitore Gamma</t>
        </is>
      </c>
      <c r="C14" s="9" t="inlineStr">
        <is>
          <t>Pagamento</t>
        </is>
      </c>
      <c r="D14" s="9" t="inlineStr">
        <is>
          <t>Materiali</t>
        </is>
      </c>
      <c r="E14" s="10" t="inlineStr">
        <is>
          <t>Acquisto materiali</t>
        </is>
      </c>
      <c r="F14" s="11" t="n">
        <v>1200</v>
      </c>
      <c r="G14" s="12" t="n">
        <v>46043.78334226392</v>
      </c>
      <c r="H14" s="13">
        <f>G14-TODAY()</f>
        <v/>
      </c>
      <c r="I14" s="4">
        <f>IF(K14=TRUE,"Pagato",IF(H14&lt;0,"Scaduto",IF(H14&lt;=3,"Urgente",IF(H14&lt;=7,"In scadenza","Regolare"))))</f>
        <v/>
      </c>
      <c r="J14" s="10" t="inlineStr">
        <is>
          <t>Ordine urgente</t>
        </is>
      </c>
      <c r="K14" s="5" t="b">
        <v>0</v>
      </c>
    </row>
  </sheetData>
  <autoFilter ref="A4:K4"/>
  <mergeCells count="2">
    <mergeCell ref="A1:K1"/>
    <mergeCell ref="A2:K2"/>
  </mergeCells>
  <conditionalFormatting sqref="I5:I1000">
    <cfRule type="expression" priority="1" dxfId="0">
      <formula>$I5="Scaduto"</formula>
    </cfRule>
    <cfRule type="expression" priority="2" dxfId="1">
      <formula>$I5="Urgente"</formula>
    </cfRule>
    <cfRule type="expression" priority="3" dxfId="2">
      <formula>$I5="In scadenza"</formula>
    </cfRule>
    <cfRule type="expression" priority="4" dxfId="3">
      <formula>$I5="Pagato"</formula>
    </cfRule>
  </conditionalFormatting>
  <dataValidations count="3">
    <dataValidation sqref="C5:C1000" showErrorMessage="1" showInputMessage="1" allowBlank="0" type="list">
      <formula1>"Pagamento,Incasso"</formula1>
    </dataValidation>
    <dataValidation sqref="D5:D1000" showErrorMessage="1" showInputMessage="1" allowBlank="0" type="list">
      <formula1>"Fornitore,Affitto,Utenze,Stipendi,Tasse,Assicurazioni,Servizi,Materiali,Consulenze,Altro"</formula1>
    </dataValidation>
    <dataValidation sqref="K5:K1000" showErrorMessage="1" showInputMessage="1" allowBlank="0" type="list">
      <formula1>"TRUE,FALSE"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2" customWidth="1" min="4" max="4"/>
    <col width="10" customWidth="1" min="5" max="5"/>
    <col width="15" customWidth="1" min="6" max="6"/>
  </cols>
  <sheetData>
    <row r="1">
      <c r="A1" s="14" t="inlineStr">
        <is>
          <t>DASHBOARD SCADENZE PAGAMENTI</t>
        </is>
      </c>
    </row>
    <row r="3">
      <c r="A3" s="15" t="inlineStr">
        <is>
          <t>RIEPILOGO GENERALE</t>
        </is>
      </c>
      <c r="E3" s="15" t="inlineStr">
        <is>
          <t>SCADENZE PER STATO</t>
        </is>
      </c>
    </row>
    <row r="4">
      <c r="A4" s="16" t="inlineStr">
        <is>
          <t>Totale Pagamenti in Sospeso:</t>
        </is>
      </c>
      <c r="B4" s="17">
        <f>SUMIF('Gestione Scadenze'!C:C,"Pagamento",'Gestione Scadenze'!F:F)-SUMIFS('Gestione Scadenze'!F:F,'Gestione Scadenze'!C:C,"Pagamento",'Gestione Scadenze'!K:K,TRUE)</f>
        <v/>
      </c>
      <c r="C4" s="18" t="inlineStr">
        <is>
          <t>€</t>
        </is>
      </c>
      <c r="E4" s="16" t="inlineStr">
        <is>
          <t>Scadute:</t>
        </is>
      </c>
      <c r="F4" s="19">
        <f>COUNTIFS('Gestione Scadenze'!I:I,"Scaduto",'Gestione Scadenze'!K:K,FALSE)</f>
        <v/>
      </c>
    </row>
    <row r="5">
      <c r="A5" s="20" t="inlineStr">
        <is>
          <t>Totale Incassi Attesi:</t>
        </is>
      </c>
      <c r="B5" s="21">
        <f>SUMIF('Gestione Scadenze'!C:C,"Incasso",'Gestione Scadenze'!F:F)-SUMIFS('Gestione Scadenze'!F:F,'Gestione Scadenze'!C:C,"Incasso",'Gestione Scadenze'!K:K,TRUE)</f>
        <v/>
      </c>
      <c r="C5" s="22" t="inlineStr">
        <is>
          <t>€</t>
        </is>
      </c>
      <c r="E5" s="20" t="inlineStr">
        <is>
          <t>Urgenti (≤3 giorni):</t>
        </is>
      </c>
      <c r="F5" s="23">
        <f>COUNTIFS('Gestione Scadenze'!I:I,"Urgente",'Gestione Scadenze'!K:K,FALSE)</f>
        <v/>
      </c>
    </row>
    <row r="6">
      <c r="A6" s="16" t="inlineStr">
        <is>
          <t>Saldo Previsto:</t>
        </is>
      </c>
      <c r="B6" s="17">
        <f>B5-B4</f>
        <v/>
      </c>
      <c r="C6" s="18" t="inlineStr">
        <is>
          <t>€</t>
        </is>
      </c>
      <c r="E6" s="16" t="inlineStr">
        <is>
          <t>In scadenza (≤7 giorni):</t>
        </is>
      </c>
      <c r="F6" s="19">
        <f>COUNTIFS('Gestione Scadenze'!I:I,"In scadenza",'Gestione Scadenze'!K:K,FALSE)</f>
        <v/>
      </c>
    </row>
    <row r="7">
      <c r="A7" s="20" t="inlineStr">
        <is>
          <t>Numero Scadenze Totali:</t>
        </is>
      </c>
      <c r="B7" s="21">
        <f>COUNTA('Gestione Scadenze'!A5:A1000)</f>
        <v/>
      </c>
      <c r="C7" s="22" t="inlineStr"/>
      <c r="E7" s="20" t="inlineStr">
        <is>
          <t>Regolari:</t>
        </is>
      </c>
      <c r="F7" s="23">
        <f>COUNTIFS('Gestione Scadenze'!I:I,"Regolare",'Gestione Scadenze'!K:K,FALSE)</f>
        <v/>
      </c>
    </row>
    <row r="8">
      <c r="A8" s="16" t="inlineStr">
        <is>
          <t>Pagamenti Completati:</t>
        </is>
      </c>
      <c r="B8" s="17">
        <f>COUNTIF('Gestione Scadenze'!K:K,TRUE)</f>
        <v/>
      </c>
      <c r="C8" s="18" t="inlineStr"/>
    </row>
    <row r="10">
      <c r="A10" s="15" t="inlineStr">
        <is>
          <t>ANALISI PER CATEGORIA</t>
        </is>
      </c>
    </row>
    <row r="11">
      <c r="A11" s="24" t="inlineStr">
        <is>
          <t>Categoria</t>
        </is>
      </c>
      <c r="B11" s="24" t="inlineStr">
        <is>
          <t>Totale Importo</t>
        </is>
      </c>
      <c r="C11" s="24" t="inlineStr">
        <is>
          <t>Numero Scadenze</t>
        </is>
      </c>
    </row>
    <row r="12">
      <c r="A12" s="25" t="inlineStr">
        <is>
          <t>Fornitore</t>
        </is>
      </c>
      <c r="B12" s="26">
        <f>SUMIF('Gestione Scadenze'!D:D,A12,'Gestione Scadenze'!F:F)</f>
        <v/>
      </c>
      <c r="C12" s="25">
        <f>COUNTIF('Gestione Scadenze'!D:D,A12)</f>
        <v/>
      </c>
    </row>
    <row r="13">
      <c r="A13" s="27" t="inlineStr">
        <is>
          <t>Affitto</t>
        </is>
      </c>
      <c r="B13" s="28">
        <f>SUMIF('Gestione Scadenze'!D:D,A13,'Gestione Scadenze'!F:F)</f>
        <v/>
      </c>
      <c r="C13" s="27">
        <f>COUNTIF('Gestione Scadenze'!D:D,A13)</f>
        <v/>
      </c>
    </row>
    <row r="14">
      <c r="A14" s="25" t="inlineStr">
        <is>
          <t>Utenze</t>
        </is>
      </c>
      <c r="B14" s="26">
        <f>SUMIF('Gestione Scadenze'!D:D,A14,'Gestione Scadenze'!F:F)</f>
        <v/>
      </c>
      <c r="C14" s="25">
        <f>COUNTIF('Gestione Scadenze'!D:D,A14)</f>
        <v/>
      </c>
    </row>
    <row r="15">
      <c r="A15" s="27" t="inlineStr">
        <is>
          <t>Stipendi</t>
        </is>
      </c>
      <c r="B15" s="28">
        <f>SUMIF('Gestione Scadenze'!D:D,A15,'Gestione Scadenze'!F:F)</f>
        <v/>
      </c>
      <c r="C15" s="27">
        <f>COUNTIF('Gestione Scadenze'!D:D,A15)</f>
        <v/>
      </c>
    </row>
    <row r="16">
      <c r="A16" s="25" t="inlineStr">
        <is>
          <t>Tasse</t>
        </is>
      </c>
      <c r="B16" s="26">
        <f>SUMIF('Gestione Scadenze'!D:D,A16,'Gestione Scadenze'!F:F)</f>
        <v/>
      </c>
      <c r="C16" s="25">
        <f>COUNTIF('Gestione Scadenze'!D:D,A16)</f>
        <v/>
      </c>
    </row>
    <row r="17">
      <c r="A17" s="27" t="inlineStr">
        <is>
          <t>Assicurazioni</t>
        </is>
      </c>
      <c r="B17" s="28">
        <f>SUMIF('Gestione Scadenze'!D:D,A17,'Gestione Scadenze'!F:F)</f>
        <v/>
      </c>
      <c r="C17" s="27">
        <f>COUNTIF('Gestione Scadenze'!D:D,A17)</f>
        <v/>
      </c>
    </row>
    <row r="18">
      <c r="A18" s="25" t="inlineStr">
        <is>
          <t>Servizi</t>
        </is>
      </c>
      <c r="B18" s="26">
        <f>SUMIF('Gestione Scadenze'!D:D,A18,'Gestione Scadenze'!F:F)</f>
        <v/>
      </c>
      <c r="C18" s="25">
        <f>COUNTIF('Gestione Scadenze'!D:D,A18)</f>
        <v/>
      </c>
    </row>
    <row r="19">
      <c r="A19" s="27" t="inlineStr">
        <is>
          <t>Materiali</t>
        </is>
      </c>
      <c r="B19" s="28">
        <f>SUMIF('Gestione Scadenze'!D:D,A19,'Gestione Scadenze'!F:F)</f>
        <v/>
      </c>
      <c r="C19" s="27">
        <f>COUNTIF('Gestione Scadenze'!D:D,A19)</f>
        <v/>
      </c>
    </row>
    <row r="22">
      <c r="A22" s="15" t="inlineStr">
        <is>
          <t>PROSSIME SCADENZE (15 GIORNI)</t>
        </is>
      </c>
    </row>
    <row r="23">
      <c r="A23" s="24" t="inlineStr">
        <is>
          <t>Fornitore/Cliente</t>
        </is>
      </c>
      <c r="B23" s="24" t="inlineStr">
        <is>
          <t>Tipo</t>
        </is>
      </c>
      <c r="C23" s="24" t="inlineStr">
        <is>
          <t>Importo €</t>
        </is>
      </c>
      <c r="D23" s="24" t="inlineStr">
        <is>
          <t>Scadenza</t>
        </is>
      </c>
      <c r="E23" s="24" t="inlineStr">
        <is>
          <t>Giorni</t>
        </is>
      </c>
      <c r="F23" s="24" t="inlineStr">
        <is>
          <t>Stato</t>
        </is>
      </c>
    </row>
  </sheetData>
  <mergeCells count="5">
    <mergeCell ref="A1:F1"/>
    <mergeCell ref="A3:C3"/>
    <mergeCell ref="E3:F3"/>
    <mergeCell ref="A10:C10"/>
    <mergeCell ref="A22:F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2" customWidth="1" min="3" max="3"/>
    <col width="15" customWidth="1" min="4" max="4"/>
    <col width="12" customWidth="1" min="5" max="5"/>
    <col width="15" customWidth="1" min="6" max="6"/>
    <col width="30" customWidth="1" min="7" max="7"/>
  </cols>
  <sheetData>
    <row r="1">
      <c r="A1" s="29" t="inlineStr">
        <is>
          <t>ARCHIVIO PAGAMENTI EFFETTUATI</t>
        </is>
      </c>
    </row>
    <row r="3">
      <c r="A3" s="3" t="inlineStr">
        <is>
          <t>Data Pagamento</t>
        </is>
      </c>
      <c r="B3" s="3" t="inlineStr">
        <is>
          <t>Fornitore/Cliente</t>
        </is>
      </c>
      <c r="C3" s="3" t="inlineStr">
        <is>
          <t>Tipo</t>
        </is>
      </c>
      <c r="D3" s="3" t="inlineStr">
        <is>
          <t>Categoria</t>
        </is>
      </c>
      <c r="E3" s="3" t="inlineStr">
        <is>
          <t>Importo €</t>
        </is>
      </c>
      <c r="F3" s="3" t="inlineStr">
        <is>
          <t>Metodo</t>
        </is>
      </c>
      <c r="G3" s="3" t="inlineStr">
        <is>
          <t>Note</t>
        </is>
      </c>
    </row>
    <row r="4">
      <c r="A4" s="12" t="n">
        <v>46026.78334235021</v>
      </c>
      <c r="B4" s="9" t="inlineStr">
        <is>
          <t>Fornitore DEF Srl</t>
        </is>
      </c>
      <c r="C4" s="9" t="inlineStr">
        <is>
          <t>Pagamento</t>
        </is>
      </c>
      <c r="D4" s="9" t="inlineStr">
        <is>
          <t>Fornitore</t>
        </is>
      </c>
      <c r="E4" s="11" t="n">
        <v>3500</v>
      </c>
      <c r="F4" s="9" t="inlineStr">
        <is>
          <t>Bonifico</t>
        </is>
      </c>
      <c r="G4" s="9" t="inlineStr">
        <is>
          <t>Pagato in tempo</t>
        </is>
      </c>
    </row>
    <row r="5">
      <c r="A5" s="7" t="n">
        <v>46021.78334235027</v>
      </c>
      <c r="B5" s="4" t="inlineStr">
        <is>
          <t>Cliente Omega</t>
        </is>
      </c>
      <c r="C5" s="4" t="inlineStr">
        <is>
          <t>Incasso</t>
        </is>
      </c>
      <c r="D5" s="4" t="inlineStr">
        <is>
          <t>Cliente</t>
        </is>
      </c>
      <c r="E5" s="6" t="n">
        <v>6200</v>
      </c>
      <c r="F5" s="4" t="inlineStr">
        <is>
          <t>Bonifico</t>
        </is>
      </c>
      <c r="G5" s="4" t="inlineStr">
        <is>
          <t>Incassato regolarmente</t>
        </is>
      </c>
    </row>
    <row r="6">
      <c r="A6" s="12" t="n">
        <v>46016.78334235029</v>
      </c>
      <c r="B6" s="9" t="inlineStr">
        <is>
          <t>Enel Gas</t>
        </is>
      </c>
      <c r="C6" s="9" t="inlineStr">
        <is>
          <t>Pagamento</t>
        </is>
      </c>
      <c r="D6" s="9" t="inlineStr">
        <is>
          <t>Utenze</t>
        </is>
      </c>
      <c r="E6" s="11" t="n">
        <v>280</v>
      </c>
      <c r="F6" s="9" t="inlineStr">
        <is>
          <t>Addebito SDD</t>
        </is>
      </c>
      <c r="G6" s="9" t="inlineStr">
        <is>
          <t>Bolletta bimestrale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4" t="inlineStr">
        <is>
          <t>GUIDA ALL'USO - GESTIONE SCADENZE PAGAMENTI</t>
        </is>
      </c>
    </row>
    <row r="2">
      <c r="A2" s="30" t="inlineStr"/>
    </row>
    <row r="3">
      <c r="A3" s="31" t="inlineStr">
        <is>
          <t>DESCRIZIONE GENERALE</t>
        </is>
      </c>
    </row>
    <row r="4">
      <c r="A4" s="30" t="inlineStr">
        <is>
          <t>Questo modello Excel ti permette di gestire e monitorare tutte le scadenze di pagamento e incasso della tua attività.</t>
        </is>
      </c>
    </row>
    <row r="5">
      <c r="A5" s="30" t="inlineStr">
        <is>
          <t>Visualizza rapidamente i pagamenti in scadenza, quelli urgenti e mantieni sotto controllo il flusso di cassa.</t>
        </is>
      </c>
    </row>
    <row r="6">
      <c r="A6" s="30" t="inlineStr"/>
    </row>
    <row r="7">
      <c r="A7" s="31" t="inlineStr">
        <is>
          <t>COME UTILIZZARE IL FOGLIO 'GESTIONE SCADENZE'</t>
        </is>
      </c>
    </row>
    <row r="8">
      <c r="A8" s="30" t="inlineStr">
        <is>
          <t>1. AGGIUNGERE UNA NUOVA SCADENZA:</t>
        </is>
      </c>
    </row>
    <row r="9">
      <c r="A9" s="32" t="inlineStr">
        <is>
          <t xml:space="preserve">   • Inserisci un ID univoco progressivo</t>
        </is>
      </c>
    </row>
    <row r="10">
      <c r="A10" s="32" t="inlineStr">
        <is>
          <t xml:space="preserve">   • Indica il nome del fornitore o cliente</t>
        </is>
      </c>
    </row>
    <row r="11">
      <c r="A11" s="32" t="inlineStr">
        <is>
          <t xml:space="preserve">   • Seleziona il Tipo: Pagamento o Incasso</t>
        </is>
      </c>
    </row>
    <row r="12">
      <c r="A12" s="32" t="inlineStr">
        <is>
          <t xml:space="preserve">   • Scegli la Categoria dal menu a tendina</t>
        </is>
      </c>
    </row>
    <row r="13">
      <c r="A13" s="32" t="inlineStr">
        <is>
          <t xml:space="preserve">   • Descrivi brevemente la natura del pagamento</t>
        </is>
      </c>
    </row>
    <row r="14">
      <c r="A14" s="32" t="inlineStr">
        <is>
          <t xml:space="preserve">   • Inserisci l'importo in euro</t>
        </is>
      </c>
    </row>
    <row r="15">
      <c r="A15" s="32" t="inlineStr">
        <is>
          <t xml:space="preserve">   • Imposta la data di scadenza</t>
        </is>
      </c>
    </row>
    <row r="16">
      <c r="A16" s="32" t="inlineStr">
        <is>
          <t xml:space="preserve">   • I 'Giorni Mancanti' e lo 'Stato' si calcolano automaticamente</t>
        </is>
      </c>
    </row>
    <row r="17">
      <c r="A17" s="32" t="inlineStr">
        <is>
          <t xml:space="preserve">   • Aggiungi eventuali note</t>
        </is>
      </c>
    </row>
    <row r="18">
      <c r="A18" s="32" t="inlineStr">
        <is>
          <t xml:space="preserve">   • Segna come Pagato (TRUE) quando effettuato</t>
        </is>
      </c>
    </row>
    <row r="19">
      <c r="A19" s="30" t="inlineStr"/>
    </row>
    <row r="20">
      <c r="A20" s="30" t="inlineStr">
        <is>
          <t>2. STATI AUTOMATICI:</t>
        </is>
      </c>
    </row>
    <row r="21">
      <c r="A21" s="32" t="inlineStr">
        <is>
          <t xml:space="preserve">   • SCADUTO: pagamento oltre la data prevista (rosso)</t>
        </is>
      </c>
    </row>
    <row r="22">
      <c r="A22" s="32" t="inlineStr">
        <is>
          <t xml:space="preserve">   • URGENTE: scadenza entro 3 giorni (arancione)</t>
        </is>
      </c>
    </row>
    <row r="23">
      <c r="A23" s="32" t="inlineStr">
        <is>
          <t xml:space="preserve">   • IN SCADENZA: scadenza entro 7 giorni (giallo)</t>
        </is>
      </c>
    </row>
    <row r="24">
      <c r="A24" s="32" t="inlineStr">
        <is>
          <t xml:space="preserve">   • REGOLARE: scadenza oltre 7 giorni (normale)</t>
        </is>
      </c>
    </row>
    <row r="25">
      <c r="A25" s="32" t="inlineStr">
        <is>
          <t xml:space="preserve">   • PAGATO: pagamento completato (verde)</t>
        </is>
      </c>
    </row>
    <row r="26">
      <c r="A26" s="30" t="inlineStr"/>
    </row>
    <row r="27">
      <c r="A27" s="31" t="inlineStr">
        <is>
          <t>UTILIZZO DELLA DASHBOARD</t>
        </is>
      </c>
    </row>
    <row r="28">
      <c r="A28" s="30" t="inlineStr">
        <is>
          <t>La Dashboard fornisce una visione d'insieme con:</t>
        </is>
      </c>
    </row>
    <row r="29">
      <c r="A29" s="30" t="inlineStr">
        <is>
          <t>• Totale pagamenti in sospeso e incassi attesi</t>
        </is>
      </c>
    </row>
    <row r="30">
      <c r="A30" s="30" t="inlineStr">
        <is>
          <t>• Saldo previsto (incassi - pagamenti)</t>
        </is>
      </c>
    </row>
    <row r="31">
      <c r="A31" s="30" t="inlineStr">
        <is>
          <t>• Numero di scadenze per stato</t>
        </is>
      </c>
    </row>
    <row r="32">
      <c r="A32" s="30" t="inlineStr">
        <is>
          <t>• Analisi per categoria con grafico</t>
        </is>
      </c>
    </row>
    <row r="33">
      <c r="A33" s="30" t="inlineStr">
        <is>
          <t>• Elenco delle prossime scadenze</t>
        </is>
      </c>
    </row>
    <row r="34">
      <c r="A34" s="30" t="inlineStr"/>
    </row>
    <row r="35">
      <c r="A35" s="31" t="inlineStr">
        <is>
          <t>ARCHIVIO PAGAMENTI EFFETTUATI</t>
        </is>
      </c>
    </row>
    <row r="36">
      <c r="A36" s="30" t="inlineStr">
        <is>
          <t>Quando segni una scadenza come 'Pagato':</t>
        </is>
      </c>
    </row>
    <row r="37">
      <c r="A37" s="30" t="inlineStr">
        <is>
          <t>• Spostala manualmente nel foglio 'Pagamenti Effettuati'</t>
        </is>
      </c>
    </row>
    <row r="38">
      <c r="A38" s="30" t="inlineStr">
        <is>
          <t>• Aggiungi la data effettiva di pagamento</t>
        </is>
      </c>
    </row>
    <row r="39">
      <c r="A39" s="30" t="inlineStr">
        <is>
          <t>• Indica il metodo utilizzato (Bonifico, Assegno, ecc.)</t>
        </is>
      </c>
    </row>
    <row r="40">
      <c r="A40" s="30" t="inlineStr">
        <is>
          <t>• Questo mantiene l'archivio storico ordinato</t>
        </is>
      </c>
    </row>
    <row r="41">
      <c r="A41" s="30" t="inlineStr"/>
    </row>
    <row r="42">
      <c r="A42" s="31" t="inlineStr">
        <is>
          <t>CONSIGLI UTILI</t>
        </is>
      </c>
    </row>
    <row r="43">
      <c r="A43" s="33" t="inlineStr">
        <is>
          <t>✓ Controlla la Dashboard ogni giorno per monitorare le urgenze</t>
        </is>
      </c>
    </row>
    <row r="44">
      <c r="A44" s="33" t="inlineStr">
        <is>
          <t>✓ Imposta promemoria per le scadenze urgenti</t>
        </is>
      </c>
    </row>
    <row r="45">
      <c r="A45" s="33" t="inlineStr">
        <is>
          <t>✓ Aggiorna regolarmente lo stato dei pagamenti</t>
        </is>
      </c>
    </row>
    <row r="46">
      <c r="A46" s="33" t="inlineStr">
        <is>
          <t>✓ Usa le Note per tracciare comunicazioni importanti</t>
        </is>
      </c>
    </row>
    <row r="47">
      <c r="A47" s="33" t="inlineStr">
        <is>
          <t>✓ Filtra i dati per categoria o fornitore usando i filtri automatici</t>
        </is>
      </c>
    </row>
    <row r="48">
      <c r="A48" s="33" t="inlineStr">
        <is>
          <t>✓ Crea un backup settimanale del file</t>
        </is>
      </c>
    </row>
    <row r="49">
      <c r="A49" s="30" t="inlineStr"/>
    </row>
    <row r="50">
      <c r="A50" s="31" t="inlineStr">
        <is>
          <t>BENEFICI DEL MODELLO</t>
        </is>
      </c>
    </row>
    <row r="51">
      <c r="A51" s="30" t="inlineStr">
        <is>
          <t>• Evita ritardi di pagamento e sanzioni</t>
        </is>
      </c>
    </row>
    <row r="52">
      <c r="A52" s="30" t="inlineStr">
        <is>
          <t>• Migliora la pianificazione finanziaria</t>
        </is>
      </c>
    </row>
    <row r="53">
      <c r="A53" s="30" t="inlineStr">
        <is>
          <t>• Mantieni relazioni positive con fornitori</t>
        </is>
      </c>
    </row>
    <row r="54">
      <c r="A54" s="30" t="inlineStr">
        <is>
          <t>• Monitora il flusso di cassa in tempo reale</t>
        </is>
      </c>
    </row>
    <row r="55">
      <c r="A55" s="30" t="inlineStr">
        <is>
          <t>• Identifica rapidamente le criticità</t>
        </is>
      </c>
    </row>
    <row r="56">
      <c r="A56" s="30" t="inlineStr"/>
    </row>
    <row r="57">
      <c r="A57" s="31" t="inlineStr">
        <is>
          <t>SUPPORTO</t>
        </is>
      </c>
    </row>
    <row r="58">
      <c r="A58" s="30" t="inlineStr">
        <is>
          <t>Per domande o assistenza, questo modello è completamente personalizzabile.</t>
        </is>
      </c>
    </row>
    <row r="59">
      <c r="A59" s="30" t="inlineStr">
        <is>
          <t>Puoi aggiungere colonne, modificare le categorie o adattarlo alle tue esigenze specifiche.</t>
        </is>
      </c>
    </row>
  </sheetData>
  <mergeCells count="59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2026-01-09T18:48:00Z</dcterms:created>
  <dcterms:modified xmlns:dcterms="http://purl.org/dc/terms/" xmlns:xsi="http://www.w3.org/2001/XMLSchema-instance" xsi:type="dcterms:W3CDTF">2026-01-09T18:48:00Z</dcterms:modified>
</cp:coreProperties>
</file>