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Registro Spese" sheetId="2" state="visible" r:id="rId2"/>
    <sheet xmlns:r="http://schemas.openxmlformats.org/officeDocument/2006/relationships" name="Categorie" sheetId="3" state="visible" r:id="rId3"/>
    <sheet xmlns:r="http://schemas.openxmlformats.org/officeDocument/2006/relationships" name="Budget Mensile" sheetId="4" state="visible" r:id="rId4"/>
    <sheet xmlns:r="http://schemas.openxmlformats.org/officeDocument/2006/relationships" name="Analisi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,##0.00 &quot;€&quot;"/>
    <numFmt numFmtId="167" formatCode="0.0%"/>
  </numFmts>
  <fonts count="11">
    <font>
      <name val="Calibri"/>
      <family val="2"/>
      <color theme="1"/>
      <sz val="11"/>
      <scheme val="minor"/>
    </font>
    <font>
      <name val="Arial"/>
      <b val="1"/>
      <color rgb="001E3A8A"/>
      <sz val="14"/>
    </font>
    <font>
      <name val="Arial"/>
      <b val="1"/>
      <color rgb="00FFFFFF"/>
      <sz val="12"/>
    </font>
    <font>
      <name val="Arial"/>
      <b val="1"/>
      <sz val="10"/>
    </font>
    <font>
      <name val="Arial"/>
      <b val="1"/>
      <color rgb="00FFFFFF"/>
      <sz val="10"/>
    </font>
    <font>
      <name val="Arial"/>
      <b val="1"/>
      <color rgb="001E3A8A"/>
      <sz val="18"/>
    </font>
    <font>
      <name val="Arial"/>
      <i val="1"/>
      <sz val="10"/>
    </font>
    <font>
      <name val="Arial"/>
      <b val="1"/>
      <color rgb="001E3A8A"/>
      <sz val="12"/>
    </font>
    <font>
      <name val="Arial"/>
      <b val="1"/>
      <color rgb="001E3A8A"/>
      <sz val="16"/>
    </font>
    <font>
      <name val="Arial"/>
      <sz val="10"/>
    </font>
    <font>
      <name val="Arial"/>
      <b val="1"/>
      <sz val="11"/>
    </font>
  </fonts>
  <fills count="5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5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166" fontId="7" fillId="4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5" fontId="0" fillId="4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left" vertical="center"/>
    </xf>
    <xf numFmtId="166" fontId="0" fillId="4" borderId="2" applyAlignment="1" pivotButton="0" quotePrefix="0" xfId="0">
      <alignment horizontal="center" vertical="center" wrapText="1"/>
    </xf>
    <xf numFmtId="165" fontId="0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/>
    </xf>
    <xf numFmtId="166" fontId="0" fillId="0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horizontal="center" vertical="center" wrapText="1"/>
    </xf>
    <xf numFmtId="9" fontId="0" fillId="0" borderId="2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/>
    </xf>
    <xf numFmtId="166" fontId="4" fillId="2" borderId="1" applyAlignment="1" pivotButton="0" quotePrefix="0" xfId="0">
      <alignment horizontal="center" vertical="center" wrapText="1"/>
    </xf>
    <xf numFmtId="9" fontId="4" fillId="2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1" fillId="2" borderId="0" pivotButton="0" quotePrefix="0" xfId="0"/>
    <xf numFmtId="0" fontId="0" fillId="4" borderId="2" applyAlignment="1" pivotButton="0" quotePrefix="0" xfId="0">
      <alignment horizontal="center" vertical="center" wrapText="1"/>
    </xf>
    <xf numFmtId="167" fontId="0" fillId="4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167" fontId="0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left" vertical="center"/>
    </xf>
    <xf numFmtId="166" fontId="0" fillId="0" borderId="2" applyAlignment="1" pivotButton="0" quotePrefix="0" xfId="0">
      <alignment horizontal="right" vertical="center"/>
    </xf>
    <xf numFmtId="0" fontId="0" fillId="0" borderId="2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top" wrapText="1"/>
    </xf>
    <xf numFmtId="0" fontId="7" fillId="2" borderId="0" pivotButton="0" quotePrefix="0" xfId="0"/>
    <xf numFmtId="0" fontId="10" fillId="0" borderId="0" pivotButton="0" quotePrefix="0" xfId="0"/>
    <xf numFmtId="0" fontId="9" fillId="0" borderId="0" applyAlignment="1" pivotButton="0" quotePrefix="0" xfId="0">
      <alignment horizontal="left" vertical="top" indent="2"/>
    </xf>
  </cellXfs>
  <cellStyles count="1">
    <cellStyle name="Normal" xfId="0" builtinId="0" hidden="0"/>
  </cellStyles>
  <dxfs count="3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'Budget Mensile'!C1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Mensile'!$A$2:$A$14</f>
            </numRef>
          </cat>
          <val>
            <numRef>
              <f>'Budget Mensile'!$C$2:$C$14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 Speso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 Mensile'!B1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Mensile'!$A$2:$A$14</f>
            </numRef>
          </cat>
          <val>
            <numRef>
              <f>'Budget Mensile'!$B$2:$B$14</f>
            </numRef>
          </val>
        </ser>
        <ser>
          <idx val="1"/>
          <order val="1"/>
          <tx>
            <strRef>
              <f>'Budget Mensile'!C1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Mensile'!$A$2:$A$14</f>
            </numRef>
          </cat>
          <val>
            <numRef>
              <f>'Budget Mensile'!$C$2:$C$14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11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3B82F6"/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inlineStr">
        <is>
          <t>DASHBOARD GESTIONE SPESE PERSONALI</t>
        </is>
      </c>
    </row>
    <row r="2">
      <c r="A2" s="2" t="inlineStr">
        <is>
          <t>Aggiornato al: 09/03/2026</t>
        </is>
      </c>
    </row>
    <row r="4">
      <c r="A4" s="3" t="inlineStr">
        <is>
          <t>RIEPILOGO MENSILE</t>
        </is>
      </c>
    </row>
    <row r="5">
      <c r="A5" s="4" t="inlineStr">
        <is>
          <t>Budget Totale</t>
        </is>
      </c>
      <c r="B5" s="5">
        <f>SUM('Budget Mensile'!B2:B14)</f>
        <v/>
      </c>
      <c r="C5" s="4" t="inlineStr">
        <is>
          <t>Totale Spese</t>
        </is>
      </c>
      <c r="D5" s="5">
        <f>SUM('Budget Mensile'!C2:C14)</f>
        <v/>
      </c>
    </row>
    <row r="8">
      <c r="A8" s="4" t="inlineStr">
        <is>
          <t>Rimanente</t>
        </is>
      </c>
      <c r="B8" s="5">
        <f>SUM('Budget Mensile'!D2:D14)</f>
        <v/>
      </c>
      <c r="C8" s="4" t="inlineStr">
        <is>
          <t>Numero Transazioni</t>
        </is>
      </c>
      <c r="D8" s="6">
        <f>COUNTA('Registro Spese'!A2:A1000)</f>
        <v/>
      </c>
    </row>
    <row r="11">
      <c r="A11" s="3" t="inlineStr">
        <is>
          <t>TOP 5 CATEGORIE PER SPESA</t>
        </is>
      </c>
      <c r="E11" s="3" t="inlineStr">
        <is>
          <t>ANDAMENTO BUDGET</t>
        </is>
      </c>
    </row>
  </sheetData>
  <mergeCells count="5">
    <mergeCell ref="A1:F1"/>
    <mergeCell ref="A2:F2"/>
    <mergeCell ref="A4:F4"/>
    <mergeCell ref="A11:C11"/>
    <mergeCell ref="E11:F1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H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5" customWidth="1" min="3" max="3"/>
    <col width="14" customWidth="1" min="4" max="4"/>
    <col width="18" customWidth="1" min="5" max="5"/>
    <col width="30" customWidth="1" min="6" max="6"/>
  </cols>
  <sheetData>
    <row r="1">
      <c r="A1" s="7" t="inlineStr">
        <is>
          <t>Data</t>
        </is>
      </c>
      <c r="B1" s="7" t="inlineStr">
        <is>
          <t>Categoria</t>
        </is>
      </c>
      <c r="C1" s="7" t="inlineStr">
        <is>
          <t>Descrizione</t>
        </is>
      </c>
      <c r="D1" s="7" t="inlineStr">
        <is>
          <t>Importo (€)</t>
        </is>
      </c>
      <c r="E1" s="7" t="inlineStr">
        <is>
          <t>Metodo Pagamento</t>
        </is>
      </c>
      <c r="F1" s="7" t="inlineStr">
        <is>
          <t>Note</t>
        </is>
      </c>
      <c r="H1" t="inlineStr">
        <is>
          <t>Metodi</t>
        </is>
      </c>
    </row>
    <row r="2">
      <c r="A2" s="8" t="n">
        <v>46065</v>
      </c>
      <c r="B2" s="9" t="inlineStr">
        <is>
          <t>Alimentari</t>
        </is>
      </c>
      <c r="C2" s="9" t="inlineStr">
        <is>
          <t>Spesa settimanale Supermercato</t>
        </is>
      </c>
      <c r="D2" s="10" t="n">
        <v>85.5</v>
      </c>
      <c r="E2" s="9" t="inlineStr">
        <is>
          <t>Carta di Debito</t>
        </is>
      </c>
      <c r="F2" s="9" t="n"/>
      <c r="H2" t="inlineStr">
        <is>
          <t>Contanti</t>
        </is>
      </c>
    </row>
    <row r="3">
      <c r="A3" s="11" t="n">
        <v>46066</v>
      </c>
      <c r="B3" s="12" t="inlineStr">
        <is>
          <t>Trasporti</t>
        </is>
      </c>
      <c r="C3" s="12" t="inlineStr">
        <is>
          <t>Rifornimento carburante</t>
        </is>
      </c>
      <c r="D3" s="13" t="n">
        <v>65</v>
      </c>
      <c r="E3" s="12" t="inlineStr">
        <is>
          <t>Contanti</t>
        </is>
      </c>
      <c r="F3" s="12" t="n"/>
      <c r="H3" t="inlineStr">
        <is>
          <t>Carta di Credito</t>
        </is>
      </c>
    </row>
    <row r="4">
      <c r="A4" s="8" t="n">
        <v>46068</v>
      </c>
      <c r="B4" s="9" t="inlineStr">
        <is>
          <t>Ristoranti</t>
        </is>
      </c>
      <c r="C4" s="9" t="inlineStr">
        <is>
          <t>Cena con amici</t>
        </is>
      </c>
      <c r="D4" s="10" t="n">
        <v>45</v>
      </c>
      <c r="E4" s="9" t="inlineStr">
        <is>
          <t>Carta di Credito</t>
        </is>
      </c>
      <c r="F4" s="9" t="n"/>
      <c r="H4" t="inlineStr">
        <is>
          <t>Carta di Debito</t>
        </is>
      </c>
    </row>
    <row r="5">
      <c r="A5" s="11" t="n">
        <v>46070</v>
      </c>
      <c r="B5" s="12" t="inlineStr">
        <is>
          <t>Utenze</t>
        </is>
      </c>
      <c r="C5" s="12" t="inlineStr">
        <is>
          <t>Bolletta elettrica</t>
        </is>
      </c>
      <c r="D5" s="13" t="n">
        <v>120</v>
      </c>
      <c r="E5" s="12" t="inlineStr">
        <is>
          <t>Bonifico</t>
        </is>
      </c>
      <c r="F5" s="12" t="n"/>
      <c r="H5" t="inlineStr">
        <is>
          <t>Bonifico</t>
        </is>
      </c>
    </row>
    <row r="6">
      <c r="A6" s="8" t="n">
        <v>46072</v>
      </c>
      <c r="B6" s="9" t="inlineStr">
        <is>
          <t>Alimentari</t>
        </is>
      </c>
      <c r="C6" s="9" t="inlineStr">
        <is>
          <t>Spesa al mercato</t>
        </is>
      </c>
      <c r="D6" s="10" t="n">
        <v>35</v>
      </c>
      <c r="E6" s="9" t="inlineStr">
        <is>
          <t>Contanti</t>
        </is>
      </c>
      <c r="F6" s="9" t="n"/>
      <c r="H6" t="inlineStr">
        <is>
          <t>PayPal</t>
        </is>
      </c>
    </row>
    <row r="7">
      <c r="A7" s="11" t="n">
        <v>46075</v>
      </c>
      <c r="B7" s="12" t="inlineStr">
        <is>
          <t>Intrattenimento</t>
        </is>
      </c>
      <c r="C7" s="12" t="inlineStr">
        <is>
          <t>Cinema</t>
        </is>
      </c>
      <c r="D7" s="13" t="n">
        <v>20</v>
      </c>
      <c r="E7" s="12" t="inlineStr">
        <is>
          <t>Carta di Debito</t>
        </is>
      </c>
      <c r="F7" s="12" t="n"/>
      <c r="H7" t="inlineStr">
        <is>
          <t>Altro</t>
        </is>
      </c>
    </row>
    <row r="8">
      <c r="A8" s="8" t="n">
        <v>46076</v>
      </c>
      <c r="B8" s="9" t="inlineStr">
        <is>
          <t>Abbigliamento</t>
        </is>
      </c>
      <c r="C8" s="9" t="inlineStr">
        <is>
          <t>Scarpe nuove</t>
        </is>
      </c>
      <c r="D8" s="10" t="n">
        <v>89.90000000000001</v>
      </c>
      <c r="E8" s="9" t="inlineStr">
        <is>
          <t>Carta di Credito</t>
        </is>
      </c>
      <c r="F8" s="9" t="n"/>
    </row>
    <row r="9">
      <c r="A9" s="11" t="n">
        <v>46078</v>
      </c>
      <c r="B9" s="12" t="inlineStr">
        <is>
          <t>Salute</t>
        </is>
      </c>
      <c r="C9" s="12" t="inlineStr">
        <is>
          <t>Farmacia</t>
        </is>
      </c>
      <c r="D9" s="13" t="n">
        <v>28.5</v>
      </c>
      <c r="E9" s="12" t="inlineStr">
        <is>
          <t>Contanti</t>
        </is>
      </c>
      <c r="F9" s="12" t="n"/>
    </row>
    <row r="10">
      <c r="A10" s="8" t="n">
        <v>46080</v>
      </c>
      <c r="B10" s="9" t="inlineStr">
        <is>
          <t>Trasporti</t>
        </is>
      </c>
      <c r="C10" s="9" t="inlineStr">
        <is>
          <t>Abbonamento mezzi pubblici</t>
        </is>
      </c>
      <c r="D10" s="10" t="n">
        <v>35</v>
      </c>
      <c r="E10" s="9" t="inlineStr">
        <is>
          <t>Carta di Debito</t>
        </is>
      </c>
      <c r="F10" s="9" t="n"/>
    </row>
    <row r="11">
      <c r="A11" s="11" t="n">
        <v>46082</v>
      </c>
      <c r="B11" s="12" t="inlineStr">
        <is>
          <t>Alimentari</t>
        </is>
      </c>
      <c r="C11" s="12" t="inlineStr">
        <is>
          <t>Spesa settimanale</t>
        </is>
      </c>
      <c r="D11" s="13" t="n">
        <v>92.3</v>
      </c>
      <c r="E11" s="12" t="inlineStr">
        <is>
          <t>Carta di Credito</t>
        </is>
      </c>
      <c r="F11" s="12" t="n"/>
    </row>
    <row r="12">
      <c r="A12" s="8" t="n">
        <v>46084</v>
      </c>
      <c r="B12" s="9" t="inlineStr">
        <is>
          <t>Sport</t>
        </is>
      </c>
      <c r="C12" s="9" t="inlineStr">
        <is>
          <t>Abbonamento palestra</t>
        </is>
      </c>
      <c r="D12" s="10" t="n">
        <v>50</v>
      </c>
      <c r="E12" s="9" t="inlineStr">
        <is>
          <t>Bonifico</t>
        </is>
      </c>
      <c r="F12" s="9" t="n"/>
    </row>
    <row r="13">
      <c r="A13" s="11" t="n">
        <v>46085</v>
      </c>
      <c r="B13" s="12" t="inlineStr">
        <is>
          <t>Ristoranti</t>
        </is>
      </c>
      <c r="C13" s="12" t="inlineStr">
        <is>
          <t>Pranzo di lavoro</t>
        </is>
      </c>
      <c r="D13" s="13" t="n">
        <v>15</v>
      </c>
      <c r="E13" s="12" t="inlineStr">
        <is>
          <t>Contanti</t>
        </is>
      </c>
      <c r="F13" s="12" t="n"/>
    </row>
    <row r="14">
      <c r="A14" s="8" t="n">
        <v>46087</v>
      </c>
      <c r="B14" s="9" t="inlineStr">
        <is>
          <t>Intrattenimento</t>
        </is>
      </c>
      <c r="C14" s="9" t="inlineStr">
        <is>
          <t>Streaming mensile</t>
        </is>
      </c>
      <c r="D14" s="10" t="n">
        <v>12.99</v>
      </c>
      <c r="E14" s="9" t="inlineStr">
        <is>
          <t>Carta di Credito</t>
        </is>
      </c>
      <c r="F14" s="9" t="n"/>
    </row>
    <row r="15">
      <c r="A15" s="11" t="n">
        <v>46088</v>
      </c>
      <c r="B15" s="12" t="inlineStr">
        <is>
          <t>Trasporti</t>
        </is>
      </c>
      <c r="C15" s="12" t="inlineStr">
        <is>
          <t>Taxi</t>
        </is>
      </c>
      <c r="D15" s="13" t="n">
        <v>18</v>
      </c>
      <c r="E15" s="12" t="inlineStr">
        <is>
          <t>Carta di Debito</t>
        </is>
      </c>
      <c r="F15" s="12" t="n"/>
    </row>
    <row r="16">
      <c r="A16" s="8" t="n">
        <v>46089</v>
      </c>
      <c r="B16" s="9" t="inlineStr">
        <is>
          <t>Alimentari</t>
        </is>
      </c>
      <c r="C16" s="9" t="inlineStr">
        <is>
          <t>Pane e latte</t>
        </is>
      </c>
      <c r="D16" s="10" t="n">
        <v>8.5</v>
      </c>
      <c r="E16" s="9" t="inlineStr">
        <is>
          <t>Contanti</t>
        </is>
      </c>
      <c r="F16" s="9" t="n"/>
    </row>
  </sheetData>
  <dataValidations count="2">
    <dataValidation sqref="B2:B1000" showErrorMessage="1" showInputMessage="1" allowBlank="0" type="list">
      <formula1>=Categorie!$A$2:$A$14</formula1>
    </dataValidation>
    <dataValidation sqref="E2:E1000" showErrorMessage="1" showInputMessage="1" allowBlank="0" type="list">
      <formula1>=$H$2:$H$7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B82F6"/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>
      <c r="A1" s="3" t="inlineStr">
        <is>
          <t>Categorie Spese</t>
        </is>
      </c>
    </row>
    <row r="2">
      <c r="A2" t="inlineStr">
        <is>
          <t>Alimentari</t>
        </is>
      </c>
    </row>
    <row r="3">
      <c r="A3" t="inlineStr">
        <is>
          <t>Trasporti</t>
        </is>
      </c>
    </row>
    <row r="4">
      <c r="A4" t="inlineStr">
        <is>
          <t>Abitazione</t>
        </is>
      </c>
    </row>
    <row r="5">
      <c r="A5" t="inlineStr">
        <is>
          <t>Utenze</t>
        </is>
      </c>
    </row>
    <row r="6">
      <c r="A6" t="inlineStr">
        <is>
          <t>Salute</t>
        </is>
      </c>
    </row>
    <row r="7">
      <c r="A7" t="inlineStr">
        <is>
          <t>Abbigliamento</t>
        </is>
      </c>
    </row>
    <row r="8">
      <c r="A8" t="inlineStr">
        <is>
          <t>Intrattenimento</t>
        </is>
      </c>
    </row>
    <row r="9">
      <c r="A9" t="inlineStr">
        <is>
          <t>Ristoranti</t>
        </is>
      </c>
    </row>
    <row r="10">
      <c r="A10" t="inlineStr">
        <is>
          <t>Viaggi</t>
        </is>
      </c>
    </row>
    <row r="11">
      <c r="A11" t="inlineStr">
        <is>
          <t>Istruzione</t>
        </is>
      </c>
    </row>
    <row r="12">
      <c r="A12" t="inlineStr">
        <is>
          <t>Sport</t>
        </is>
      </c>
    </row>
    <row r="13">
      <c r="A13" t="inlineStr">
        <is>
          <t>Regali</t>
        </is>
      </c>
    </row>
    <row r="14">
      <c r="A14" t="inlineStr">
        <is>
          <t>Altro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B82F6"/>
    <outlinePr summaryBelow="1" summaryRight="1"/>
    <pageSetUpPr/>
  </sheetPr>
  <dimension ref="A1:E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5" customWidth="1" min="3" max="3"/>
    <col width="15" customWidth="1" min="4" max="4"/>
    <col width="15" customWidth="1" min="5" max="5"/>
  </cols>
  <sheetData>
    <row r="1">
      <c r="A1" s="7" t="inlineStr">
        <is>
          <t>Categoria</t>
        </is>
      </c>
      <c r="B1" s="7" t="inlineStr">
        <is>
          <t>Budget Mensile (€)</t>
        </is>
      </c>
      <c r="C1" s="7" t="inlineStr">
        <is>
          <t>Speso (€)</t>
        </is>
      </c>
      <c r="D1" s="7" t="inlineStr">
        <is>
          <t>Rimanente (€)</t>
        </is>
      </c>
      <c r="E1" s="7" t="inlineStr">
        <is>
          <t>% Utilizzato</t>
        </is>
      </c>
    </row>
    <row r="2">
      <c r="A2" s="9" t="inlineStr">
        <is>
          <t>Alimentari</t>
        </is>
      </c>
      <c r="B2" s="10" t="n">
        <v>400</v>
      </c>
      <c r="C2" s="10">
        <f>SUMIF('Registro Spese'!$B:$B,A2,'Registro Spese'!$D:$D)</f>
        <v/>
      </c>
      <c r="D2" s="10">
        <f>B2-C2</f>
        <v/>
      </c>
      <c r="E2" s="14">
        <f>IF(B2=0,0,C2/B2)</f>
        <v/>
      </c>
    </row>
    <row r="3">
      <c r="A3" s="12" t="inlineStr">
        <is>
          <t>Trasporti</t>
        </is>
      </c>
      <c r="B3" s="13" t="n">
        <v>150</v>
      </c>
      <c r="C3" s="13">
        <f>SUMIF('Registro Spese'!$B:$B,A3,'Registro Spese'!$D:$D)</f>
        <v/>
      </c>
      <c r="D3" s="13">
        <f>B3-C3</f>
        <v/>
      </c>
      <c r="E3" s="15">
        <f>IF(B3=0,0,C3/B3)</f>
        <v/>
      </c>
    </row>
    <row r="4">
      <c r="A4" s="9" t="inlineStr">
        <is>
          <t>Abitazione</t>
        </is>
      </c>
      <c r="B4" s="10" t="n">
        <v>800</v>
      </c>
      <c r="C4" s="10">
        <f>SUMIF('Registro Spese'!$B:$B,A4,'Registro Spese'!$D:$D)</f>
        <v/>
      </c>
      <c r="D4" s="10">
        <f>B4-C4</f>
        <v/>
      </c>
      <c r="E4" s="14">
        <f>IF(B4=0,0,C4/B4)</f>
        <v/>
      </c>
    </row>
    <row r="5">
      <c r="A5" s="12" t="inlineStr">
        <is>
          <t>Utenze</t>
        </is>
      </c>
      <c r="B5" s="13" t="n">
        <v>200</v>
      </c>
      <c r="C5" s="13">
        <f>SUMIF('Registro Spese'!$B:$B,A5,'Registro Spese'!$D:$D)</f>
        <v/>
      </c>
      <c r="D5" s="13">
        <f>B5-C5</f>
        <v/>
      </c>
      <c r="E5" s="15">
        <f>IF(B5=0,0,C5/B5)</f>
        <v/>
      </c>
    </row>
    <row r="6">
      <c r="A6" s="9" t="inlineStr">
        <is>
          <t>Salute</t>
        </is>
      </c>
      <c r="B6" s="10" t="n">
        <v>100</v>
      </c>
      <c r="C6" s="10">
        <f>SUMIF('Registro Spese'!$B:$B,A6,'Registro Spese'!$D:$D)</f>
        <v/>
      </c>
      <c r="D6" s="10">
        <f>B6-C6</f>
        <v/>
      </c>
      <c r="E6" s="14">
        <f>IF(B6=0,0,C6/B6)</f>
        <v/>
      </c>
    </row>
    <row r="7">
      <c r="A7" s="12" t="inlineStr">
        <is>
          <t>Abbigliamento</t>
        </is>
      </c>
      <c r="B7" s="13" t="n">
        <v>100</v>
      </c>
      <c r="C7" s="13">
        <f>SUMIF('Registro Spese'!$B:$B,A7,'Registro Spese'!$D:$D)</f>
        <v/>
      </c>
      <c r="D7" s="13">
        <f>B7-C7</f>
        <v/>
      </c>
      <c r="E7" s="15">
        <f>IF(B7=0,0,C7/B7)</f>
        <v/>
      </c>
    </row>
    <row r="8">
      <c r="A8" s="9" t="inlineStr">
        <is>
          <t>Intrattenimento</t>
        </is>
      </c>
      <c r="B8" s="10" t="n">
        <v>80</v>
      </c>
      <c r="C8" s="10">
        <f>SUMIF('Registro Spese'!$B:$B,A8,'Registro Spese'!$D:$D)</f>
        <v/>
      </c>
      <c r="D8" s="10">
        <f>B8-C8</f>
        <v/>
      </c>
      <c r="E8" s="14">
        <f>IF(B8=0,0,C8/B8)</f>
        <v/>
      </c>
    </row>
    <row r="9">
      <c r="A9" s="12" t="inlineStr">
        <is>
          <t>Ristoranti</t>
        </is>
      </c>
      <c r="B9" s="13" t="n">
        <v>120</v>
      </c>
      <c r="C9" s="13">
        <f>SUMIF('Registro Spese'!$B:$B,A9,'Registro Spese'!$D:$D)</f>
        <v/>
      </c>
      <c r="D9" s="13">
        <f>B9-C9</f>
        <v/>
      </c>
      <c r="E9" s="15">
        <f>IF(B9=0,0,C9/B9)</f>
        <v/>
      </c>
    </row>
    <row r="10">
      <c r="A10" s="9" t="inlineStr">
        <is>
          <t>Viaggi</t>
        </is>
      </c>
      <c r="B10" s="10" t="n">
        <v>200</v>
      </c>
      <c r="C10" s="10">
        <f>SUMIF('Registro Spese'!$B:$B,A10,'Registro Spese'!$D:$D)</f>
        <v/>
      </c>
      <c r="D10" s="10">
        <f>B10-C10</f>
        <v/>
      </c>
      <c r="E10" s="14">
        <f>IF(B10=0,0,C10/B10)</f>
        <v/>
      </c>
    </row>
    <row r="11">
      <c r="A11" s="12" t="inlineStr">
        <is>
          <t>Istruzione</t>
        </is>
      </c>
      <c r="B11" s="13" t="n">
        <v>50</v>
      </c>
      <c r="C11" s="13">
        <f>SUMIF('Registro Spese'!$B:$B,A11,'Registro Spese'!$D:$D)</f>
        <v/>
      </c>
      <c r="D11" s="13">
        <f>B11-C11</f>
        <v/>
      </c>
      <c r="E11" s="15">
        <f>IF(B11=0,0,C11/B11)</f>
        <v/>
      </c>
    </row>
    <row r="12">
      <c r="A12" s="9" t="inlineStr">
        <is>
          <t>Sport</t>
        </is>
      </c>
      <c r="B12" s="10" t="n">
        <v>60</v>
      </c>
      <c r="C12" s="10">
        <f>SUMIF('Registro Spese'!$B:$B,A12,'Registro Spese'!$D:$D)</f>
        <v/>
      </c>
      <c r="D12" s="10">
        <f>B12-C12</f>
        <v/>
      </c>
      <c r="E12" s="14">
        <f>IF(B12=0,0,C12/B12)</f>
        <v/>
      </c>
    </row>
    <row r="13">
      <c r="A13" s="12" t="inlineStr">
        <is>
          <t>Regali</t>
        </is>
      </c>
      <c r="B13" s="13" t="n">
        <v>50</v>
      </c>
      <c r="C13" s="13">
        <f>SUMIF('Registro Spese'!$B:$B,A13,'Registro Spese'!$D:$D)</f>
        <v/>
      </c>
      <c r="D13" s="13">
        <f>B13-C13</f>
        <v/>
      </c>
      <c r="E13" s="15">
        <f>IF(B13=0,0,C13/B13)</f>
        <v/>
      </c>
    </row>
    <row r="14">
      <c r="A14" s="9" t="inlineStr">
        <is>
          <t>Altro</t>
        </is>
      </c>
      <c r="B14" s="10" t="n">
        <v>100</v>
      </c>
      <c r="C14" s="10">
        <f>SUMIF('Registro Spese'!$B:$B,A14,'Registro Spese'!$D:$D)</f>
        <v/>
      </c>
      <c r="D14" s="10">
        <f>B14-C14</f>
        <v/>
      </c>
      <c r="E14" s="14">
        <f>IF(B14=0,0,C14/B14)</f>
        <v/>
      </c>
    </row>
    <row r="15">
      <c r="A15" s="16" t="inlineStr">
        <is>
          <t>TOTALE</t>
        </is>
      </c>
      <c r="B15" s="17">
        <f>SUM(B2:B14)</f>
        <v/>
      </c>
      <c r="C15" s="17">
        <f>SUM(C2:C14)</f>
        <v/>
      </c>
      <c r="D15" s="17">
        <f>SUM(D2:D14)</f>
        <v/>
      </c>
      <c r="E15" s="18">
        <f>IF(B15=0,0,C15/B15)</f>
        <v/>
      </c>
    </row>
  </sheetData>
  <conditionalFormatting sqref="E2">
    <cfRule type="expression" priority="1" dxfId="0">
      <formula>E2&gt;1</formula>
    </cfRule>
    <cfRule type="expression" priority="2" dxfId="1">
      <formula>AND(E2&gt;0.8,E2&lt;=1)</formula>
    </cfRule>
    <cfRule type="expression" priority="3" dxfId="2">
      <formula>E2&lt;=0.8</formula>
    </cfRule>
  </conditionalFormatting>
  <conditionalFormatting sqref="E3">
    <cfRule type="expression" priority="4" dxfId="0">
      <formula>E3&gt;1</formula>
    </cfRule>
    <cfRule type="expression" priority="5" dxfId="1">
      <formula>AND(E3&gt;0.8,E3&lt;=1)</formula>
    </cfRule>
    <cfRule type="expression" priority="6" dxfId="2">
      <formula>E3&lt;=0.8</formula>
    </cfRule>
  </conditionalFormatting>
  <conditionalFormatting sqref="E4">
    <cfRule type="expression" priority="7" dxfId="0">
      <formula>E4&gt;1</formula>
    </cfRule>
    <cfRule type="expression" priority="8" dxfId="1">
      <formula>AND(E4&gt;0.8,E4&lt;=1)</formula>
    </cfRule>
    <cfRule type="expression" priority="9" dxfId="2">
      <formula>E4&lt;=0.8</formula>
    </cfRule>
  </conditionalFormatting>
  <conditionalFormatting sqref="E5">
    <cfRule type="expression" priority="10" dxfId="0">
      <formula>E5&gt;1</formula>
    </cfRule>
    <cfRule type="expression" priority="11" dxfId="1">
      <formula>AND(E5&gt;0.8,E5&lt;=1)</formula>
    </cfRule>
    <cfRule type="expression" priority="12" dxfId="2">
      <formula>E5&lt;=0.8</formula>
    </cfRule>
  </conditionalFormatting>
  <conditionalFormatting sqref="E6">
    <cfRule type="expression" priority="13" dxfId="0">
      <formula>E6&gt;1</formula>
    </cfRule>
    <cfRule type="expression" priority="14" dxfId="1">
      <formula>AND(E6&gt;0.8,E6&lt;=1)</formula>
    </cfRule>
    <cfRule type="expression" priority="15" dxfId="2">
      <formula>E6&lt;=0.8</formula>
    </cfRule>
  </conditionalFormatting>
  <conditionalFormatting sqref="E7">
    <cfRule type="expression" priority="16" dxfId="0">
      <formula>E7&gt;1</formula>
    </cfRule>
    <cfRule type="expression" priority="17" dxfId="1">
      <formula>AND(E7&gt;0.8,E7&lt;=1)</formula>
    </cfRule>
    <cfRule type="expression" priority="18" dxfId="2">
      <formula>E7&lt;=0.8</formula>
    </cfRule>
  </conditionalFormatting>
  <conditionalFormatting sqref="E8">
    <cfRule type="expression" priority="19" dxfId="0">
      <formula>E8&gt;1</formula>
    </cfRule>
    <cfRule type="expression" priority="20" dxfId="1">
      <formula>AND(E8&gt;0.8,E8&lt;=1)</formula>
    </cfRule>
    <cfRule type="expression" priority="21" dxfId="2">
      <formula>E8&lt;=0.8</formula>
    </cfRule>
  </conditionalFormatting>
  <conditionalFormatting sqref="E9">
    <cfRule type="expression" priority="22" dxfId="0">
      <formula>E9&gt;1</formula>
    </cfRule>
    <cfRule type="expression" priority="23" dxfId="1">
      <formula>AND(E9&gt;0.8,E9&lt;=1)</formula>
    </cfRule>
    <cfRule type="expression" priority="24" dxfId="2">
      <formula>E9&lt;=0.8</formula>
    </cfRule>
  </conditionalFormatting>
  <conditionalFormatting sqref="E10">
    <cfRule type="expression" priority="25" dxfId="0">
      <formula>E10&gt;1</formula>
    </cfRule>
    <cfRule type="expression" priority="26" dxfId="1">
      <formula>AND(E10&gt;0.8,E10&lt;=1)</formula>
    </cfRule>
    <cfRule type="expression" priority="27" dxfId="2">
      <formula>E10&lt;=0.8</formula>
    </cfRule>
  </conditionalFormatting>
  <conditionalFormatting sqref="E11">
    <cfRule type="expression" priority="28" dxfId="0">
      <formula>E11&gt;1</formula>
    </cfRule>
    <cfRule type="expression" priority="29" dxfId="1">
      <formula>AND(E11&gt;0.8,E11&lt;=1)</formula>
    </cfRule>
    <cfRule type="expression" priority="30" dxfId="2">
      <formula>E11&lt;=0.8</formula>
    </cfRule>
  </conditionalFormatting>
  <conditionalFormatting sqref="E12">
    <cfRule type="expression" priority="31" dxfId="0">
      <formula>E12&gt;1</formula>
    </cfRule>
    <cfRule type="expression" priority="32" dxfId="1">
      <formula>AND(E12&gt;0.8,E12&lt;=1)</formula>
    </cfRule>
    <cfRule type="expression" priority="33" dxfId="2">
      <formula>E12&lt;=0.8</formula>
    </cfRule>
  </conditionalFormatting>
  <conditionalFormatting sqref="E13">
    <cfRule type="expression" priority="34" dxfId="0">
      <formula>E13&gt;1</formula>
    </cfRule>
    <cfRule type="expression" priority="35" dxfId="1">
      <formula>AND(E13&gt;0.8,E13&lt;=1)</formula>
    </cfRule>
    <cfRule type="expression" priority="36" dxfId="2">
      <formula>E13&lt;=0.8</formula>
    </cfRule>
  </conditionalFormatting>
  <conditionalFormatting sqref="E14">
    <cfRule type="expression" priority="37" dxfId="0">
      <formula>E14&gt;1</formula>
    </cfRule>
    <cfRule type="expression" priority="38" dxfId="1">
      <formula>AND(E14&gt;0.8,E14&lt;=1)</formula>
    </cfRule>
    <cfRule type="expression" priority="39" dxfId="2">
      <formula>E14&lt;=0.8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3B82F6"/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8" customWidth="1" min="4" max="4"/>
    <col width="15" customWidth="1" min="5" max="5"/>
  </cols>
  <sheetData>
    <row r="1">
      <c r="A1" s="19" t="inlineStr">
        <is>
          <t>ANALISI SPESE DETTAGLIATA</t>
        </is>
      </c>
    </row>
    <row r="3">
      <c r="A3" s="20" t="inlineStr">
        <is>
          <t>Analisi per Metodo di Pagamento</t>
        </is>
      </c>
    </row>
    <row r="5">
      <c r="A5" s="7" t="inlineStr">
        <is>
          <t>Metodo Pagamento</t>
        </is>
      </c>
      <c r="B5" s="7" t="inlineStr">
        <is>
          <t>Numero Transazioni</t>
        </is>
      </c>
      <c r="C5" s="7" t="inlineStr">
        <is>
          <t>Totale Speso (€)</t>
        </is>
      </c>
      <c r="D5" s="7" t="inlineStr">
        <is>
          <t>Spesa Media (€)</t>
        </is>
      </c>
      <c r="E5" s="7" t="inlineStr">
        <is>
          <t>% sul Totale</t>
        </is>
      </c>
    </row>
    <row r="6">
      <c r="A6" s="9" t="inlineStr">
        <is>
          <t>Contanti</t>
        </is>
      </c>
      <c r="B6" s="21">
        <f>COUNTIF('Registro Spese'!E:E,A6)</f>
        <v/>
      </c>
      <c r="C6" s="10">
        <f>SUMIF('Registro Spese'!E:E,A6,'Registro Spese'!D:D)</f>
        <v/>
      </c>
      <c r="D6" s="10">
        <f>IF(B6=0,0,C6/B6)</f>
        <v/>
      </c>
      <c r="E6" s="22">
        <f>IF(SUM(C$6:C$11)=0,0,C6/SUM(C$6:C$11))</f>
        <v/>
      </c>
    </row>
    <row r="7">
      <c r="A7" s="12" t="inlineStr">
        <is>
          <t>Carta di Credito</t>
        </is>
      </c>
      <c r="B7" s="23">
        <f>COUNTIF('Registro Spese'!E:E,A7)</f>
        <v/>
      </c>
      <c r="C7" s="13">
        <f>SUMIF('Registro Spese'!E:E,A7,'Registro Spese'!D:D)</f>
        <v/>
      </c>
      <c r="D7" s="13">
        <f>IF(B7=0,0,C7/B7)</f>
        <v/>
      </c>
      <c r="E7" s="24">
        <f>IF(SUM(C$6:C$11)=0,0,C7/SUM(C$6:C$11))</f>
        <v/>
      </c>
    </row>
    <row r="8">
      <c r="A8" s="9" t="inlineStr">
        <is>
          <t>Carta di Debito</t>
        </is>
      </c>
      <c r="B8" s="21">
        <f>COUNTIF('Registro Spese'!E:E,A8)</f>
        <v/>
      </c>
      <c r="C8" s="10">
        <f>SUMIF('Registro Spese'!E:E,A8,'Registro Spese'!D:D)</f>
        <v/>
      </c>
      <c r="D8" s="10">
        <f>IF(B8=0,0,C8/B8)</f>
        <v/>
      </c>
      <c r="E8" s="22">
        <f>IF(SUM(C$6:C$11)=0,0,C8/SUM(C$6:C$11))</f>
        <v/>
      </c>
    </row>
    <row r="9">
      <c r="A9" s="12" t="inlineStr">
        <is>
          <t>Bonifico</t>
        </is>
      </c>
      <c r="B9" s="23">
        <f>COUNTIF('Registro Spese'!E:E,A9)</f>
        <v/>
      </c>
      <c r="C9" s="13">
        <f>SUMIF('Registro Spese'!E:E,A9,'Registro Spese'!D:D)</f>
        <v/>
      </c>
      <c r="D9" s="13">
        <f>IF(B9=0,0,C9/B9)</f>
        <v/>
      </c>
      <c r="E9" s="24">
        <f>IF(SUM(C$6:C$11)=0,0,C9/SUM(C$6:C$11))</f>
        <v/>
      </c>
    </row>
    <row r="10">
      <c r="A10" s="9" t="inlineStr">
        <is>
          <t>PayPal</t>
        </is>
      </c>
      <c r="B10" s="21">
        <f>COUNTIF('Registro Spese'!E:E,A10)</f>
        <v/>
      </c>
      <c r="C10" s="10">
        <f>SUMIF('Registro Spese'!E:E,A10,'Registro Spese'!D:D)</f>
        <v/>
      </c>
      <c r="D10" s="10">
        <f>IF(B10=0,0,C10/B10)</f>
        <v/>
      </c>
      <c r="E10" s="22">
        <f>IF(SUM(C$6:C$11)=0,0,C10/SUM(C$6:C$11))</f>
        <v/>
      </c>
    </row>
    <row r="11">
      <c r="A11" s="12" t="inlineStr">
        <is>
          <t>Altro</t>
        </is>
      </c>
      <c r="B11" s="23">
        <f>COUNTIF('Registro Spese'!E:E,A11)</f>
        <v/>
      </c>
      <c r="C11" s="13">
        <f>SUMIF('Registro Spese'!E:E,A11,'Registro Spese'!D:D)</f>
        <v/>
      </c>
      <c r="D11" s="13">
        <f>IF(B11=0,0,C11/B11)</f>
        <v/>
      </c>
      <c r="E11" s="24">
        <f>IF(SUM(C$6:C$11)=0,0,C11/SUM(C$6:C$11))</f>
        <v/>
      </c>
    </row>
    <row r="13">
      <c r="A13" s="20" t="inlineStr">
        <is>
          <t>Statistiche Generali</t>
        </is>
      </c>
    </row>
    <row r="14">
      <c r="A14" s="25" t="inlineStr">
        <is>
          <t>Spesa Giornaliera Media</t>
        </is>
      </c>
      <c r="B14" s="26">
        <f>AVERAGE('Registro Spese'!D:D)</f>
        <v/>
      </c>
    </row>
    <row r="15">
      <c r="A15" s="25" t="inlineStr">
        <is>
          <t>Spesa Massima Singola</t>
        </is>
      </c>
      <c r="B15" s="26">
        <f>MAX('Registro Spese'!D:D)</f>
        <v/>
      </c>
    </row>
    <row r="16">
      <c r="A16" s="25" t="inlineStr">
        <is>
          <t>Spesa Minima Singola</t>
        </is>
      </c>
      <c r="B16" s="26">
        <f>MIN('Registro Spese'!D:D)</f>
        <v/>
      </c>
    </row>
    <row r="17">
      <c r="A17" s="25" t="inlineStr">
        <is>
          <t>Categoria più Costosa</t>
        </is>
      </c>
      <c r="B17" s="27">
        <f>INDEX('Budget Mensile'!A:A,MATCH(MAX('Budget Mensile'!C:C),'Budget Mensile'!C:C,0))</f>
        <v/>
      </c>
    </row>
    <row r="18">
      <c r="A18" s="25" t="inlineStr">
        <is>
          <t>Giorni con Spese</t>
        </is>
      </c>
      <c r="B18" s="27">
        <f>COUNTA('Registro Spese'!A:A)-1</f>
        <v/>
      </c>
    </row>
  </sheetData>
  <mergeCells count="3">
    <mergeCell ref="A1:E1"/>
    <mergeCell ref="A3:E3"/>
    <mergeCell ref="A13:B1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3B82F6"/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60" customWidth="1" min="1" max="1"/>
    <col width="40" customWidth="1" min="2" max="2"/>
    <col width="15" customWidth="1" min="3" max="3"/>
    <col width="15" customWidth="1" min="4" max="4"/>
  </cols>
  <sheetData>
    <row r="1" ht="25" customHeight="1">
      <c r="A1" s="19" t="inlineStr">
        <is>
          <t>GUIDA ALL'USO - GESTIONE SPESE PERSONALI</t>
        </is>
      </c>
    </row>
    <row r="3">
      <c r="A3" s="28" t="inlineStr"/>
    </row>
    <row r="4">
      <c r="A4" s="29" t="inlineStr">
        <is>
          <t>PANORAMICA</t>
        </is>
      </c>
    </row>
    <row r="5">
      <c r="A5" s="28" t="inlineStr">
        <is>
          <t>Questo modello Excel ti aiuta a tenere traccia delle tue spese personali,</t>
        </is>
      </c>
    </row>
    <row r="6">
      <c r="A6" s="28" t="inlineStr">
        <is>
          <t>gestire il budget e analizzare le tue abitudini di spesa.</t>
        </is>
      </c>
    </row>
    <row r="7">
      <c r="A7" s="28" t="inlineStr"/>
    </row>
    <row r="8">
      <c r="A8" s="29" t="inlineStr">
        <is>
          <t>FOGLI DI LAVORO</t>
        </is>
      </c>
    </row>
    <row r="9">
      <c r="A9" s="28" t="inlineStr"/>
    </row>
    <row r="10">
      <c r="A10" s="30" t="inlineStr">
        <is>
          <t>1. DASHBOARD</t>
        </is>
      </c>
      <c r="B10" t="inlineStr">
        <is>
          <t>Visualizza un riepilogo delle tue spese con grafici e statistiche</t>
        </is>
      </c>
    </row>
    <row r="11">
      <c r="A11" s="28" t="inlineStr"/>
    </row>
    <row r="12">
      <c r="A12" s="30" t="inlineStr">
        <is>
          <t>2. REGISTRO SPESE</t>
        </is>
      </c>
      <c r="B12" t="inlineStr">
        <is>
          <t>Inserisci qui tutte le tue spese quotidiane</t>
        </is>
      </c>
    </row>
    <row r="13">
      <c r="A13" s="31" t="inlineStr">
        <is>
          <t xml:space="preserve">   - Data: Seleziona la data della spesa</t>
        </is>
      </c>
    </row>
    <row r="14">
      <c r="A14" s="31" t="inlineStr">
        <is>
          <t xml:space="preserve">   - Categoria: Scegli dal menu a tendina</t>
        </is>
      </c>
    </row>
    <row r="15">
      <c r="A15" s="31" t="inlineStr">
        <is>
          <t xml:space="preserve">   - Descrizione: Breve descrizione della spesa</t>
        </is>
      </c>
    </row>
    <row r="16">
      <c r="A16" s="31" t="inlineStr">
        <is>
          <t xml:space="preserve">   - Importo: Inserisci l'importo in euro</t>
        </is>
      </c>
    </row>
    <row r="17">
      <c r="A17" s="31" t="inlineStr">
        <is>
          <t xml:space="preserve">   - Metodo Pagamento: Seleziona dal menu a tendina</t>
        </is>
      </c>
    </row>
    <row r="18">
      <c r="A18" s="31" t="inlineStr">
        <is>
          <t xml:space="preserve">   - Note: Eventuali note aggiuntive</t>
        </is>
      </c>
    </row>
    <row r="19">
      <c r="A19" s="28" t="inlineStr"/>
    </row>
    <row r="20">
      <c r="A20" s="30" t="inlineStr">
        <is>
          <t>3. BUDGET MENSILE</t>
        </is>
      </c>
      <c r="B20" t="inlineStr">
        <is>
          <t>Imposta e monitora il tuo budget per categoria</t>
        </is>
      </c>
    </row>
    <row r="21">
      <c r="A21" s="31" t="inlineStr">
        <is>
          <t xml:space="preserve">   - Modifica gli importi nella colonna 'Budget Mensile'</t>
        </is>
      </c>
    </row>
    <row r="22">
      <c r="A22" s="31" t="inlineStr">
        <is>
          <t xml:space="preserve">   - Il sistema calcola automaticamente speso e rimanente</t>
        </is>
      </c>
    </row>
    <row r="23">
      <c r="A23" s="31" t="inlineStr">
        <is>
          <t xml:space="preserve">   - I colori indicano lo stato: Verde=OK, Giallo=Attenzione, Rosso=Superato</t>
        </is>
      </c>
    </row>
    <row r="24">
      <c r="A24" s="28" t="inlineStr"/>
    </row>
    <row r="25">
      <c r="A25" s="30" t="inlineStr">
        <is>
          <t>4. ANALISI</t>
        </is>
      </c>
      <c r="B25" t="inlineStr">
        <is>
          <t>Analisi dettagliata delle spese per metodo di pagamento</t>
        </is>
      </c>
    </row>
    <row r="26">
      <c r="A26" s="28" t="inlineStr"/>
    </row>
    <row r="27">
      <c r="A27" s="30" t="inlineStr">
        <is>
          <t>5. CATEGORIE</t>
        </is>
      </c>
      <c r="B27" t="inlineStr">
        <is>
          <t>Elenco delle categorie disponibili (non modificare)</t>
        </is>
      </c>
    </row>
    <row r="28">
      <c r="A28" s="28" t="inlineStr"/>
    </row>
    <row r="29">
      <c r="A29" s="29" t="inlineStr">
        <is>
          <t>COME INIZIARE</t>
        </is>
      </c>
    </row>
    <row r="30">
      <c r="A30" s="28" t="inlineStr"/>
    </row>
    <row r="31">
      <c r="A31" s="30" t="inlineStr">
        <is>
          <t>1. Vai al foglio 'Budget Mensile' e imposta i tuoi budget mensili</t>
        </is>
      </c>
    </row>
    <row r="32">
      <c r="A32" s="30" t="inlineStr">
        <is>
          <t>2. Vai al foglio 'Registro Spese' e inizia a inserire le tue spese</t>
        </is>
      </c>
    </row>
    <row r="33">
      <c r="A33" s="30" t="inlineStr">
        <is>
          <t>3. Consulta la 'Dashboard' per visualizzare statistiche e grafici</t>
        </is>
      </c>
    </row>
    <row r="34">
      <c r="A34" s="30" t="inlineStr">
        <is>
          <t>4. Rivedi periodicamente il foglio 'Analisi' per ottimizzare le spese</t>
        </is>
      </c>
    </row>
    <row r="35">
      <c r="A35" s="28" t="inlineStr"/>
    </row>
    <row r="36">
      <c r="A36" s="29" t="inlineStr">
        <is>
          <t>SUGGERIMENTI</t>
        </is>
      </c>
    </row>
    <row r="37">
      <c r="A37" s="28" t="inlineStr"/>
    </row>
    <row r="38">
      <c r="A38" s="28" t="inlineStr">
        <is>
          <t>• Inserisci le spese quotidianamente per maggiore precisione</t>
        </is>
      </c>
    </row>
    <row r="39">
      <c r="A39" s="28" t="inlineStr">
        <is>
          <t>• Utilizza descrizioni chiare per facilitare la ricerca</t>
        </is>
      </c>
    </row>
    <row r="40">
      <c r="A40" s="28" t="inlineStr">
        <is>
          <t>• Rivedi il budget mensilmente e adattalo alle tue esigenze</t>
        </is>
      </c>
    </row>
    <row r="41">
      <c r="A41" s="28" t="inlineStr">
        <is>
          <t>• Esporta i dati periodicamente per conservare lo storico</t>
        </is>
      </c>
    </row>
    <row r="42">
      <c r="A42" s="28" t="inlineStr">
        <is>
          <t>• Usa i grafici per identificare aree di risparmio</t>
        </is>
      </c>
    </row>
    <row r="43">
      <c r="A43" s="28" t="inlineStr"/>
    </row>
    <row r="44">
      <c r="A44" s="29" t="inlineStr">
        <is>
          <t>FORMATTAZIONE AUTOMATICA</t>
        </is>
      </c>
    </row>
    <row r="45">
      <c r="A45" s="28" t="inlineStr"/>
    </row>
    <row r="46">
      <c r="A46" s="28" t="inlineStr">
        <is>
          <t>• Le righe in rosso nel budget indicano categorie che hanno superato il budget</t>
        </is>
      </c>
    </row>
    <row r="47">
      <c r="A47" s="28" t="inlineStr">
        <is>
          <t>• Le righe in giallo indicano budget utilizzato oltre l'80%</t>
        </is>
      </c>
    </row>
    <row r="48">
      <c r="A48" s="28" t="inlineStr">
        <is>
          <t>• Le righe in verde indicano utilizzo del budget ottimale</t>
        </is>
      </c>
    </row>
    <row r="49">
      <c r="A49" s="28" t="inlineStr"/>
    </row>
    <row r="50">
      <c r="A50" s="29" t="inlineStr">
        <is>
          <t>PERSONALIZZAZIONE</t>
        </is>
      </c>
    </row>
    <row r="51">
      <c r="A51" s="28" t="inlineStr"/>
    </row>
    <row r="52">
      <c r="A52" s="28" t="inlineStr">
        <is>
          <t>Puoi personalizzare:</t>
        </is>
      </c>
    </row>
    <row r="53">
      <c r="A53" s="28" t="inlineStr">
        <is>
          <t>• Le categorie di spesa (foglio Categorie)</t>
        </is>
      </c>
    </row>
    <row r="54">
      <c r="A54" s="28" t="inlineStr">
        <is>
          <t>• I metodi di pagamento (foglio Registro Spese, colonna H)</t>
        </is>
      </c>
    </row>
    <row r="55">
      <c r="A55" s="28" t="inlineStr">
        <is>
          <t>• Gli importi del budget mensile</t>
        </is>
      </c>
    </row>
    <row r="56">
      <c r="A56" s="28" t="inlineStr"/>
    </row>
    <row r="57">
      <c r="A57" s="29" t="inlineStr">
        <is>
          <t>SUPPORTO</t>
        </is>
      </c>
    </row>
    <row r="58">
      <c r="A58" s="28" t="inlineStr"/>
    </row>
    <row r="59">
      <c r="A59" s="28" t="inlineStr">
        <is>
          <t>Per domande o problemi, rivedi questa guida o consulta</t>
        </is>
      </c>
    </row>
    <row r="60">
      <c r="A60" s="28" t="inlineStr">
        <is>
          <t>la documentazione Excel ufficiale per formule e funzioni.</t>
        </is>
      </c>
    </row>
  </sheetData>
  <mergeCells count="8">
    <mergeCell ref="A1:D1"/>
    <mergeCell ref="A4:D4"/>
    <mergeCell ref="A8:D8"/>
    <mergeCell ref="A29:D29"/>
    <mergeCell ref="A36:D36"/>
    <mergeCell ref="A44:D44"/>
    <mergeCell ref="A50:D50"/>
    <mergeCell ref="A57:D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2026-03-09T12:08:18Z</dcterms:created>
  <dcterms:modified xmlns:dcterms="http://purl.org/dc/terms/" xmlns:xsi="http://www.w3.org/2001/XMLSchema-instance" xsi:type="dcterms:W3CDTF">2026-03-09T12:08:18Z</dcterms:modified>
</cp:coreProperties>
</file>