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Spese Dettagliate" sheetId="2" state="visible" r:id="rId2"/>
    <sheet xmlns:r="http://schemas.openxmlformats.org/officeDocument/2006/relationships" name="Categorie" sheetId="3" state="visible" r:id="rId3"/>
    <sheet xmlns:r="http://schemas.openxmlformats.org/officeDocument/2006/relationships" name="Fornitori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€#,##0.00"/>
    <numFmt numFmtId="167" formatCode="0.0%"/>
  </numFmts>
  <fonts count="12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FFFFFF"/>
      <sz val="20"/>
    </font>
    <font>
      <name val="Arial"/>
      <i val="1"/>
      <sz val="10"/>
    </font>
    <font>
      <name val="Arial"/>
      <b val="1"/>
      <sz val="10"/>
    </font>
    <font>
      <name val="Arial"/>
      <b val="1"/>
      <sz val="12"/>
    </font>
    <font>
      <name val="Arial"/>
      <b val="1"/>
      <color rgb="0010B981"/>
      <sz val="12"/>
    </font>
    <font>
      <name val="Arial"/>
      <b val="1"/>
      <color rgb="00F59E0B"/>
      <sz val="12"/>
    </font>
    <font>
      <name val="Arial"/>
      <b val="1"/>
      <color rgb="00FFFFFF"/>
      <sz val="14"/>
    </font>
    <font>
      <name val="Arial"/>
      <b val="1"/>
      <color rgb="00FFFFFF"/>
      <sz val="18"/>
    </font>
    <font>
      <name val="Arial"/>
      <b val="1"/>
      <color rgb="001E3A8A"/>
      <sz val="12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3" fillId="2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 wrapText="1"/>
    </xf>
    <xf numFmtId="166" fontId="6" fillId="0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 wrapText="1"/>
    </xf>
    <xf numFmtId="166" fontId="7" fillId="0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167" fontId="6" fillId="0" borderId="1" applyAlignment="1" pivotButton="0" quotePrefix="0" xfId="0">
      <alignment horizontal="right" vertical="center"/>
    </xf>
    <xf numFmtId="166" fontId="8" fillId="0" borderId="1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center" vertical="center" wrapText="1"/>
    </xf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166" fontId="2" fillId="0" borderId="1" applyAlignment="1" pivotButton="0" quotePrefix="0" xfId="0">
      <alignment horizontal="right" vertical="center"/>
    </xf>
    <xf numFmtId="167" fontId="2" fillId="0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166" fontId="2" fillId="3" borderId="1" applyAlignment="1" pivotButton="0" quotePrefix="0" xfId="0">
      <alignment horizontal="right" vertical="center"/>
    </xf>
    <xf numFmtId="167" fontId="2" fillId="3" borderId="1" applyAlignment="1" pivotButton="0" quotePrefix="0" xfId="0">
      <alignment horizontal="center" vertical="center" wrapText="1"/>
    </xf>
    <xf numFmtId="165" fontId="2" fillId="3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166" fontId="2" fillId="3" borderId="1" applyAlignment="1" pivotButton="0" quotePrefix="0" xfId="0">
      <alignment horizontal="left" vertical="center" wrapText="1"/>
    </xf>
    <xf numFmtId="166" fontId="2" fillId="0" borderId="1" applyAlignment="1" pivotButton="0" quotePrefix="0" xfId="0">
      <alignment horizontal="center" vertical="center" wrapText="1"/>
    </xf>
    <xf numFmtId="165" fontId="2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166" fontId="2" fillId="0" borderId="1" applyAlignment="1" pivotButton="0" quotePrefix="0" xfId="0">
      <alignment horizontal="left" vertical="center" wrapText="1"/>
    </xf>
    <xf numFmtId="166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1" pivotButton="0" quotePrefix="0" xfId="0"/>
    <xf numFmtId="0" fontId="10" fillId="2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ill>
        <patternFill patternType="solid">
          <fgColor rgb="00C6EFCE"/>
          <bgColor rgb="00C6EFCE"/>
        </patternFill>
      </fill>
    </dxf>
    <dxf>
      <fill>
        <patternFill patternType="solid">
          <fgColor rgb="00FFC7CE"/>
          <b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Budget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'Dashboard'!B10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'Dashboard'!$A$11:$A$20</f>
            </numRef>
          </cat>
          <val>
            <numRef>
              <f>'Dashboard'!$B$11:$B$20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Confronto Preventivo vs Effettivo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'Dashboard'!B10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'Dashboard'!$A$11:$A$20</f>
            </numRef>
          </cat>
          <val>
            <numRef>
              <f>'Dashboard'!$B$11:$B$20</f>
            </numRef>
          </val>
        </ser>
        <ser>
          <idx val="1"/>
          <order val="1"/>
          <tx>
            <strRef>
              <f>'Dashboard'!C10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'Dashboard'!$A$11:$A$20</f>
            </numRef>
          </cat>
          <val>
            <numRef>
              <f>'Dashboard'!$C$11:$C$20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3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20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" t="inlineStr">
        <is>
          <t>GESTIONE SPESE RISTRUTTURAZIONE CASA</t>
        </is>
      </c>
    </row>
    <row r="2">
      <c r="A2" s="2" t="inlineStr">
        <is>
          <t>Ultimo aggiornamento: 09/03/2026</t>
        </is>
      </c>
    </row>
    <row r="4">
      <c r="A4" s="3" t="inlineStr">
        <is>
          <t>Budget Totale Preventivo</t>
        </is>
      </c>
      <c r="C4" s="4">
        <f>SUM('Spese Dettagliate'!E:E)</f>
        <v/>
      </c>
      <c r="E4" s="5" t="inlineStr">
        <is>
          <t>Totale Pagamenti Effettuati</t>
        </is>
      </c>
    </row>
    <row r="5">
      <c r="A5" s="3" t="inlineStr">
        <is>
          <t>Spese Effettive</t>
        </is>
      </c>
      <c r="C5" s="4">
        <f>SUM('Spese Dettagliate'!F:F)</f>
        <v/>
      </c>
      <c r="E5" s="6">
        <f>SUMIF('Spese Dettagliate'!H:H,"Pagato",'Spese Dettagliate'!F:F)</f>
        <v/>
      </c>
    </row>
    <row r="6">
      <c r="A6" s="3" t="inlineStr">
        <is>
          <t>Differenza</t>
        </is>
      </c>
      <c r="C6" s="4">
        <f>C5-C4</f>
        <v/>
      </c>
      <c r="E6" s="7" t="inlineStr">
        <is>
          <t>Da Pagare</t>
        </is>
      </c>
    </row>
    <row r="7">
      <c r="A7" s="3" t="inlineStr">
        <is>
          <t>% Completamento</t>
        </is>
      </c>
      <c r="C7" s="8">
        <f>IF(C4&gt;0,C5/C4,0)</f>
        <v/>
      </c>
      <c r="E7" s="9">
        <f>SUMIF('Spese Dettagliate'!H:H,"Da pagare",'Spese Dettagliate'!E:E)</f>
        <v/>
      </c>
    </row>
    <row r="9">
      <c r="A9" s="10" t="inlineStr">
        <is>
          <t>RIEPILOGO PER CATEGORIA</t>
        </is>
      </c>
    </row>
    <row r="10">
      <c r="A10" s="11" t="inlineStr">
        <is>
          <t>Categoria</t>
        </is>
      </c>
      <c r="B10" s="11" t="inlineStr">
        <is>
          <t>Preventivo</t>
        </is>
      </c>
      <c r="C10" s="11" t="inlineStr">
        <is>
          <t>Effettivo</t>
        </is>
      </c>
      <c r="D10" s="11" t="inlineStr">
        <is>
          <t>Differenza</t>
        </is>
      </c>
      <c r="E10" s="11" t="inlineStr">
        <is>
          <t>% sul Totale</t>
        </is>
      </c>
    </row>
    <row r="11">
      <c r="A11" s="12" t="inlineStr">
        <is>
          <t>Materiali Edili</t>
        </is>
      </c>
      <c r="B11" s="13">
        <f>SUMIF('Spese Dettagliate'!B:B,A11,'Spese Dettagliate'!E:E)</f>
        <v/>
      </c>
      <c r="C11" s="13">
        <f>SUMIF('Spese Dettagliate'!B:B,A11,'Spese Dettagliate'!F:F)</f>
        <v/>
      </c>
      <c r="D11" s="13">
        <f>C11-B11</f>
        <v/>
      </c>
      <c r="E11" s="14">
        <f>IF($C$4&gt;0,B11/$C$4,0)</f>
        <v/>
      </c>
    </row>
    <row r="12">
      <c r="A12" s="15" t="inlineStr">
        <is>
          <t>Manodopera</t>
        </is>
      </c>
      <c r="B12" s="16">
        <f>SUMIF('Spese Dettagliate'!B:B,A12,'Spese Dettagliate'!E:E)</f>
        <v/>
      </c>
      <c r="C12" s="16">
        <f>SUMIF('Spese Dettagliate'!B:B,A12,'Spese Dettagliate'!F:F)</f>
        <v/>
      </c>
      <c r="D12" s="16">
        <f>C12-B12</f>
        <v/>
      </c>
      <c r="E12" s="17">
        <f>IF($C$4&gt;0,B12/$C$4,0)</f>
        <v/>
      </c>
    </row>
    <row r="13">
      <c r="A13" s="12" t="inlineStr">
        <is>
          <t>Impianto Elettrico</t>
        </is>
      </c>
      <c r="B13" s="13">
        <f>SUMIF('Spese Dettagliate'!B:B,A13,'Spese Dettagliate'!E:E)</f>
        <v/>
      </c>
      <c r="C13" s="13">
        <f>SUMIF('Spese Dettagliate'!B:B,A13,'Spese Dettagliate'!F:F)</f>
        <v/>
      </c>
      <c r="D13" s="13">
        <f>C13-B13</f>
        <v/>
      </c>
      <c r="E13" s="14">
        <f>IF($C$4&gt;0,B13/$C$4,0)</f>
        <v/>
      </c>
    </row>
    <row r="14">
      <c r="A14" s="15" t="inlineStr">
        <is>
          <t>Impianto Idraulico</t>
        </is>
      </c>
      <c r="B14" s="16">
        <f>SUMIF('Spese Dettagliate'!B:B,A14,'Spese Dettagliate'!E:E)</f>
        <v/>
      </c>
      <c r="C14" s="16">
        <f>SUMIF('Spese Dettagliate'!B:B,A14,'Spese Dettagliate'!F:F)</f>
        <v/>
      </c>
      <c r="D14" s="16">
        <f>C14-B14</f>
        <v/>
      </c>
      <c r="E14" s="17">
        <f>IF($C$4&gt;0,B14/$C$4,0)</f>
        <v/>
      </c>
    </row>
    <row r="15">
      <c r="A15" s="12" t="inlineStr">
        <is>
          <t>Pavimenti e Rivestimenti</t>
        </is>
      </c>
      <c r="B15" s="13">
        <f>SUMIF('Spese Dettagliate'!B:B,A15,'Spese Dettagliate'!E:E)</f>
        <v/>
      </c>
      <c r="C15" s="13">
        <f>SUMIF('Spese Dettagliate'!B:B,A15,'Spese Dettagliate'!F:F)</f>
        <v/>
      </c>
      <c r="D15" s="13">
        <f>C15-B15</f>
        <v/>
      </c>
      <c r="E15" s="14">
        <f>IF($C$4&gt;0,B15/$C$4,0)</f>
        <v/>
      </c>
    </row>
    <row r="16">
      <c r="A16" s="15" t="inlineStr">
        <is>
          <t>Infissi e Serramenti</t>
        </is>
      </c>
      <c r="B16" s="16">
        <f>SUMIF('Spese Dettagliate'!B:B,A16,'Spese Dettagliate'!E:E)</f>
        <v/>
      </c>
      <c r="C16" s="16">
        <f>SUMIF('Spese Dettagliate'!B:B,A16,'Spese Dettagliate'!F:F)</f>
        <v/>
      </c>
      <c r="D16" s="16">
        <f>C16-B16</f>
        <v/>
      </c>
      <c r="E16" s="17">
        <f>IF($C$4&gt;0,B16/$C$4,0)</f>
        <v/>
      </c>
    </row>
    <row r="17">
      <c r="A17" s="12" t="inlineStr">
        <is>
          <t>Pittura e Tinteggiatura</t>
        </is>
      </c>
      <c r="B17" s="13">
        <f>SUMIF('Spese Dettagliate'!B:B,A17,'Spese Dettagliate'!E:E)</f>
        <v/>
      </c>
      <c r="C17" s="13">
        <f>SUMIF('Spese Dettagliate'!B:B,A17,'Spese Dettagliate'!F:F)</f>
        <v/>
      </c>
      <c r="D17" s="13">
        <f>C17-B17</f>
        <v/>
      </c>
      <c r="E17" s="14">
        <f>IF($C$4&gt;0,B17/$C$4,0)</f>
        <v/>
      </c>
    </row>
    <row r="18">
      <c r="A18" s="15" t="inlineStr">
        <is>
          <t>Sanitari e Rubinetteria</t>
        </is>
      </c>
      <c r="B18" s="16">
        <f>SUMIF('Spese Dettagliate'!B:B,A18,'Spese Dettagliate'!E:E)</f>
        <v/>
      </c>
      <c r="C18" s="16">
        <f>SUMIF('Spese Dettagliate'!B:B,A18,'Spese Dettagliate'!F:F)</f>
        <v/>
      </c>
      <c r="D18" s="16">
        <f>C18-B18</f>
        <v/>
      </c>
      <c r="E18" s="17">
        <f>IF($C$4&gt;0,B18/$C$4,0)</f>
        <v/>
      </c>
    </row>
    <row r="19">
      <c r="A19" s="12" t="inlineStr">
        <is>
          <t>Cucina</t>
        </is>
      </c>
      <c r="B19" s="13">
        <f>SUMIF('Spese Dettagliate'!B:B,A19,'Spese Dettagliate'!E:E)</f>
        <v/>
      </c>
      <c r="C19" s="13">
        <f>SUMIF('Spese Dettagliate'!B:B,A19,'Spese Dettagliate'!F:F)</f>
        <v/>
      </c>
      <c r="D19" s="13">
        <f>C19-B19</f>
        <v/>
      </c>
      <c r="E19" s="14">
        <f>IF($C$4&gt;0,B19/$C$4,0)</f>
        <v/>
      </c>
    </row>
    <row r="20">
      <c r="A20" s="15" t="inlineStr">
        <is>
          <t>Riscaldamento e Climatizzazione</t>
        </is>
      </c>
      <c r="B20" s="16">
        <f>SUMIF('Spese Dettagliate'!B:B,A20,'Spese Dettagliate'!E:E)</f>
        <v/>
      </c>
      <c r="C20" s="16">
        <f>SUMIF('Spese Dettagliate'!B:B,A20,'Spese Dettagliate'!F:F)</f>
        <v/>
      </c>
      <c r="D20" s="16">
        <f>C20-B20</f>
        <v/>
      </c>
      <c r="E20" s="17">
        <f>IF($C$4&gt;0,B20/$C$4,0)</f>
        <v/>
      </c>
    </row>
  </sheetData>
  <mergeCells count="9">
    <mergeCell ref="A1:F1"/>
    <mergeCell ref="A2:F2"/>
    <mergeCell ref="A4:B4"/>
    <mergeCell ref="A5:B5"/>
    <mergeCell ref="A6:B6"/>
    <mergeCell ref="A7:B7"/>
    <mergeCell ref="E4:F4"/>
    <mergeCell ref="E6:F6"/>
    <mergeCell ref="A9:F9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5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5" customWidth="1" min="2" max="2"/>
    <col width="25" customWidth="1" min="3" max="3"/>
    <col width="35" customWidth="1" min="4" max="4"/>
    <col width="15" customWidth="1" min="5" max="5"/>
    <col width="15" customWidth="1" min="6" max="6"/>
    <col width="12" customWidth="1" min="7" max="7"/>
    <col width="18" customWidth="1" min="8" max="8"/>
    <col width="14" customWidth="1" min="9" max="9"/>
    <col width="30" customWidth="1" min="10" max="10"/>
  </cols>
  <sheetData>
    <row r="1">
      <c r="A1" s="11" t="inlineStr">
        <is>
          <t>Data</t>
        </is>
      </c>
      <c r="B1" s="11" t="inlineStr">
        <is>
          <t>Categoria</t>
        </is>
      </c>
      <c r="C1" s="11" t="inlineStr">
        <is>
          <t>Fornitore</t>
        </is>
      </c>
      <c r="D1" s="11" t="inlineStr">
        <is>
          <t>Descrizione</t>
        </is>
      </c>
      <c r="E1" s="11" t="inlineStr">
        <is>
          <t>Importo Preventivo</t>
        </is>
      </c>
      <c r="F1" s="11" t="inlineStr">
        <is>
          <t>Importo Effettivo</t>
        </is>
      </c>
      <c r="G1" s="11" t="inlineStr">
        <is>
          <t>Differenza</t>
        </is>
      </c>
      <c r="H1" s="11" t="inlineStr">
        <is>
          <t>Stato Pagamento</t>
        </is>
      </c>
      <c r="I1" s="11" t="inlineStr">
        <is>
          <t>Data Pagamento</t>
        </is>
      </c>
      <c r="J1" s="11" t="inlineStr">
        <is>
          <t>Note</t>
        </is>
      </c>
    </row>
    <row r="2">
      <c r="A2" s="18" t="n">
        <v>45306</v>
      </c>
      <c r="B2" s="19" t="inlineStr">
        <is>
          <t>Materiali Edili</t>
        </is>
      </c>
      <c r="C2" s="19" t="inlineStr">
        <is>
          <t>Leroy Merlin</t>
        </is>
      </c>
      <c r="D2" s="15" t="inlineStr">
        <is>
          <t>Cemento, sabbia, mattoni</t>
        </is>
      </c>
      <c r="E2" s="20" t="n">
        <v>3500</v>
      </c>
      <c r="F2" s="20" t="n">
        <v>3200</v>
      </c>
      <c r="G2" s="21">
        <f>F2-E2</f>
        <v/>
      </c>
      <c r="H2" s="19" t="inlineStr">
        <is>
          <t>Pagato</t>
        </is>
      </c>
      <c r="I2" s="18" t="n">
        <v>45311</v>
      </c>
      <c r="J2" s="15" t="inlineStr"/>
    </row>
    <row r="3">
      <c r="A3" s="22" t="n">
        <v>45311</v>
      </c>
      <c r="B3" s="23" t="inlineStr">
        <is>
          <t>Manodopera</t>
        </is>
      </c>
      <c r="C3" s="23" t="inlineStr">
        <is>
          <t>Impresa Edile Rossi</t>
        </is>
      </c>
      <c r="D3" s="12" t="inlineStr">
        <is>
          <t>Demolizione vecchi muri</t>
        </is>
      </c>
      <c r="E3" s="24" t="n">
        <v>5000</v>
      </c>
      <c r="F3" s="24" t="n">
        <v>5500</v>
      </c>
      <c r="G3" s="21">
        <f>F3-E3</f>
        <v/>
      </c>
      <c r="H3" s="23" t="inlineStr">
        <is>
          <t>Pagato</t>
        </is>
      </c>
      <c r="I3" s="22" t="n">
        <v>45327</v>
      </c>
      <c r="J3" s="12" t="inlineStr">
        <is>
          <t>Costo aggiuntivo per difficoltà</t>
        </is>
      </c>
    </row>
    <row r="4">
      <c r="A4" s="18" t="n">
        <v>45323</v>
      </c>
      <c r="B4" s="19" t="inlineStr">
        <is>
          <t>Impianto Elettrico</t>
        </is>
      </c>
      <c r="C4" s="19" t="inlineStr">
        <is>
          <t>Elettricista Mario</t>
        </is>
      </c>
      <c r="D4" s="15" t="inlineStr">
        <is>
          <t>Rifacimento completo impianto</t>
        </is>
      </c>
      <c r="E4" s="20" t="n">
        <v>4500</v>
      </c>
      <c r="F4" s="20" t="n">
        <v>4200</v>
      </c>
      <c r="G4" s="21">
        <f>F4-E4</f>
        <v/>
      </c>
      <c r="H4" s="19" t="inlineStr">
        <is>
          <t>Pagato</t>
        </is>
      </c>
      <c r="I4" s="18" t="n">
        <v>45350</v>
      </c>
      <c r="J4" s="15" t="inlineStr"/>
    </row>
    <row r="5">
      <c r="A5" s="22" t="n">
        <v>45332</v>
      </c>
      <c r="B5" s="23" t="inlineStr">
        <is>
          <t>Impianto Idraulico</t>
        </is>
      </c>
      <c r="C5" s="23" t="inlineStr">
        <is>
          <t>Idraulico Giuseppe</t>
        </is>
      </c>
      <c r="D5" s="12" t="inlineStr">
        <is>
          <t>Nuovi tubi e scarichi</t>
        </is>
      </c>
      <c r="E5" s="24" t="n">
        <v>3800</v>
      </c>
      <c r="F5" s="24" t="n">
        <v>4000</v>
      </c>
      <c r="G5" s="21">
        <f>F5-E5</f>
        <v/>
      </c>
      <c r="H5" s="23" t="inlineStr">
        <is>
          <t>Pagato</t>
        </is>
      </c>
      <c r="I5" s="22" t="n">
        <v>45361</v>
      </c>
      <c r="J5" s="12" t="inlineStr"/>
    </row>
    <row r="6">
      <c r="A6" s="18" t="n">
        <v>45347</v>
      </c>
      <c r="B6" s="19" t="inlineStr">
        <is>
          <t>Pavimenti e Rivestimenti</t>
        </is>
      </c>
      <c r="C6" s="19" t="inlineStr">
        <is>
          <t>Edil Ceramiche</t>
        </is>
      </c>
      <c r="D6" s="15" t="inlineStr">
        <is>
          <t>Piastrelle bagno e cucina</t>
        </is>
      </c>
      <c r="E6" s="20" t="n">
        <v>6500</v>
      </c>
      <c r="F6" s="20" t="n">
        <v>0</v>
      </c>
      <c r="G6" s="21">
        <f>F6-E6</f>
        <v/>
      </c>
      <c r="H6" s="19" t="inlineStr">
        <is>
          <t>Da pagare</t>
        </is>
      </c>
      <c r="I6" s="19" t="n"/>
      <c r="J6" s="15" t="inlineStr">
        <is>
          <t>Ordine effettuato</t>
        </is>
      </c>
    </row>
    <row r="7">
      <c r="A7" s="22" t="n">
        <v>45356</v>
      </c>
      <c r="B7" s="23" t="inlineStr">
        <is>
          <t>Infissi e Serramenti</t>
        </is>
      </c>
      <c r="C7" s="23" t="inlineStr">
        <is>
          <t>Falegnameria Artigiana</t>
        </is>
      </c>
      <c r="D7" s="12" t="inlineStr">
        <is>
          <t>Finestre PVC doppio vetro</t>
        </is>
      </c>
      <c r="E7" s="24" t="n">
        <v>8500</v>
      </c>
      <c r="F7" s="24" t="n">
        <v>0</v>
      </c>
      <c r="G7" s="21">
        <f>F7-E7</f>
        <v/>
      </c>
      <c r="H7" s="23" t="inlineStr">
        <is>
          <t>Da pagare</t>
        </is>
      </c>
      <c r="I7" s="23" t="n"/>
      <c r="J7" s="12" t="inlineStr">
        <is>
          <t>In attesa consegna</t>
        </is>
      </c>
    </row>
    <row r="8">
      <c r="A8" s="18" t="n">
        <v>45366</v>
      </c>
      <c r="B8" s="19" t="inlineStr">
        <is>
          <t>Pittura e Tinteggiatura</t>
        </is>
      </c>
      <c r="C8" s="19" t="inlineStr">
        <is>
          <t>Altro</t>
        </is>
      </c>
      <c r="D8" s="15" t="inlineStr">
        <is>
          <t>Imbiancatura completa</t>
        </is>
      </c>
      <c r="E8" s="20" t="n">
        <v>2500</v>
      </c>
      <c r="F8" s="20" t="n">
        <v>0</v>
      </c>
      <c r="G8" s="21">
        <f>F8-E8</f>
        <v/>
      </c>
      <c r="H8" s="19" t="inlineStr">
        <is>
          <t>Da pagare</t>
        </is>
      </c>
      <c r="I8" s="19" t="n"/>
      <c r="J8" s="15" t="inlineStr"/>
    </row>
    <row r="9">
      <c r="A9" s="22" t="n">
        <v>45371</v>
      </c>
      <c r="B9" s="23" t="inlineStr">
        <is>
          <t>Sanitari e Rubinetteria</t>
        </is>
      </c>
      <c r="C9" s="23" t="inlineStr">
        <is>
          <t>Leroy Merlin</t>
        </is>
      </c>
      <c r="D9" s="12" t="inlineStr">
        <is>
          <t>Wc, lavabo, doccia</t>
        </is>
      </c>
      <c r="E9" s="24" t="n">
        <v>2800</v>
      </c>
      <c r="F9" s="24" t="n">
        <v>0</v>
      </c>
      <c r="G9" s="21">
        <f>F9-E9</f>
        <v/>
      </c>
      <c r="H9" s="23" t="inlineStr">
        <is>
          <t>Da pagare</t>
        </is>
      </c>
      <c r="I9" s="23" t="n"/>
      <c r="J9" s="12" t="inlineStr"/>
    </row>
    <row r="10">
      <c r="A10" s="18" t="n">
        <v>45383</v>
      </c>
      <c r="B10" s="19" t="inlineStr">
        <is>
          <t>Cucina</t>
        </is>
      </c>
      <c r="C10" s="19" t="inlineStr">
        <is>
          <t>Altro</t>
        </is>
      </c>
      <c r="D10" s="15" t="inlineStr">
        <is>
          <t>Cucina componibile completa</t>
        </is>
      </c>
      <c r="E10" s="20" t="n">
        <v>7500</v>
      </c>
      <c r="F10" s="20" t="n">
        <v>0</v>
      </c>
      <c r="G10" s="21">
        <f>F10-E10</f>
        <v/>
      </c>
      <c r="H10" s="19" t="inlineStr">
        <is>
          <t>Da pagare</t>
        </is>
      </c>
      <c r="I10" s="19" t="n"/>
      <c r="J10" s="15" t="inlineStr"/>
    </row>
    <row r="11">
      <c r="A11" s="22" t="n">
        <v>45392</v>
      </c>
      <c r="B11" s="23" t="inlineStr">
        <is>
          <t>Riscaldamento e Climatizzazione</t>
        </is>
      </c>
      <c r="C11" s="23" t="inlineStr">
        <is>
          <t>Altro</t>
        </is>
      </c>
      <c r="D11" s="12" t="inlineStr">
        <is>
          <t>Caldaia a condensazione</t>
        </is>
      </c>
      <c r="E11" s="24" t="n">
        <v>4200</v>
      </c>
      <c r="F11" s="24" t="n">
        <v>0</v>
      </c>
      <c r="G11" s="21">
        <f>F11-E11</f>
        <v/>
      </c>
      <c r="H11" s="23" t="inlineStr">
        <is>
          <t>Da pagare</t>
        </is>
      </c>
      <c r="I11" s="23" t="n"/>
      <c r="J11" s="12" t="inlineStr"/>
    </row>
    <row r="12">
      <c r="G12" s="25">
        <f>F12-E12</f>
        <v/>
      </c>
    </row>
    <row r="13">
      <c r="G13" s="25">
        <f>F13-E13</f>
        <v/>
      </c>
    </row>
    <row r="14">
      <c r="G14" s="25">
        <f>F14-E14</f>
        <v/>
      </c>
    </row>
    <row r="15">
      <c r="G15" s="25">
        <f>F15-E15</f>
        <v/>
      </c>
    </row>
    <row r="16">
      <c r="G16" s="25">
        <f>F16-E16</f>
        <v/>
      </c>
    </row>
    <row r="17">
      <c r="G17" s="25">
        <f>F17-E17</f>
        <v/>
      </c>
    </row>
    <row r="18">
      <c r="G18" s="25">
        <f>F18-E18</f>
        <v/>
      </c>
    </row>
    <row r="19">
      <c r="G19" s="25">
        <f>F19-E19</f>
        <v/>
      </c>
    </row>
    <row r="20">
      <c r="G20" s="25">
        <f>F20-E20</f>
        <v/>
      </c>
    </row>
    <row r="21">
      <c r="G21" s="25">
        <f>F21-E21</f>
        <v/>
      </c>
    </row>
    <row r="22">
      <c r="G22" s="25">
        <f>F22-E22</f>
        <v/>
      </c>
    </row>
    <row r="23">
      <c r="G23" s="25">
        <f>F23-E23</f>
        <v/>
      </c>
    </row>
    <row r="24">
      <c r="G24" s="25">
        <f>F24-E24</f>
        <v/>
      </c>
    </row>
    <row r="25">
      <c r="G25" s="25">
        <f>F25-E25</f>
        <v/>
      </c>
    </row>
    <row r="26">
      <c r="G26" s="25">
        <f>F26-E26</f>
        <v/>
      </c>
    </row>
    <row r="27">
      <c r="G27" s="25">
        <f>F27-E27</f>
        <v/>
      </c>
    </row>
    <row r="28">
      <c r="G28" s="25">
        <f>F28-E28</f>
        <v/>
      </c>
    </row>
    <row r="29">
      <c r="G29" s="25">
        <f>F29-E29</f>
        <v/>
      </c>
    </row>
    <row r="30">
      <c r="G30" s="25">
        <f>F30-E30</f>
        <v/>
      </c>
    </row>
    <row r="31">
      <c r="G31" s="25">
        <f>F31-E31</f>
        <v/>
      </c>
    </row>
    <row r="32">
      <c r="G32" s="25">
        <f>F32-E32</f>
        <v/>
      </c>
    </row>
    <row r="33">
      <c r="G33" s="25">
        <f>F33-E33</f>
        <v/>
      </c>
    </row>
    <row r="34">
      <c r="G34" s="25">
        <f>F34-E34</f>
        <v/>
      </c>
    </row>
    <row r="35">
      <c r="G35" s="25">
        <f>F35-E35</f>
        <v/>
      </c>
    </row>
    <row r="36">
      <c r="G36" s="25">
        <f>F36-E36</f>
        <v/>
      </c>
    </row>
    <row r="37">
      <c r="G37" s="25">
        <f>F37-E37</f>
        <v/>
      </c>
    </row>
    <row r="38">
      <c r="G38" s="25">
        <f>F38-E38</f>
        <v/>
      </c>
    </row>
    <row r="39">
      <c r="G39" s="25">
        <f>F39-E39</f>
        <v/>
      </c>
    </row>
    <row r="40">
      <c r="G40" s="25">
        <f>F40-E40</f>
        <v/>
      </c>
    </row>
    <row r="41">
      <c r="G41" s="25">
        <f>F41-E41</f>
        <v/>
      </c>
    </row>
    <row r="42">
      <c r="G42" s="25">
        <f>F42-E42</f>
        <v/>
      </c>
    </row>
    <row r="43">
      <c r="G43" s="25">
        <f>F43-E43</f>
        <v/>
      </c>
    </row>
    <row r="44">
      <c r="G44" s="25">
        <f>F44-E44</f>
        <v/>
      </c>
    </row>
    <row r="45">
      <c r="G45" s="25">
        <f>F45-E45</f>
        <v/>
      </c>
    </row>
    <row r="46">
      <c r="G46" s="25">
        <f>F46-E46</f>
        <v/>
      </c>
    </row>
    <row r="47">
      <c r="G47" s="25">
        <f>F47-E47</f>
        <v/>
      </c>
    </row>
    <row r="48">
      <c r="G48" s="25">
        <f>F48-E48</f>
        <v/>
      </c>
    </row>
    <row r="49">
      <c r="G49" s="25">
        <f>F49-E49</f>
        <v/>
      </c>
    </row>
    <row r="50">
      <c r="G50" s="25">
        <f>F50-E50</f>
        <v/>
      </c>
    </row>
    <row r="51">
      <c r="G51" s="25">
        <f>F51-E51</f>
        <v/>
      </c>
    </row>
  </sheetData>
  <conditionalFormatting sqref="G2:G500">
    <cfRule type="expression" priority="1" dxfId="0" stopIfTrue="1">
      <formula>$G2&lt;0</formula>
    </cfRule>
    <cfRule type="expression" priority="2" dxfId="1" stopIfTrue="1">
      <formula>$G2&gt;0</formula>
    </cfRule>
  </conditionalFormatting>
  <dataValidations count="3">
    <dataValidation sqref="B2:B500" showErrorMessage="1" showInputMessage="1" allowBlank="0" type="list">
      <formula1>=Categorie!$A$2:$A$16</formula1>
    </dataValidation>
    <dataValidation sqref="C2:C500" showErrorMessage="1" showInputMessage="1" allowBlank="0" type="list">
      <formula1>=Fornitori!$A$2:$A$11</formula1>
    </dataValidation>
    <dataValidation sqref="H2:H500" showErrorMessage="1" showInputMessage="1" allowBlank="0" type="list">
      <formula1>"Da pagare,Pagato parzialmente,Pagato,Annullato"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30" customWidth="1" min="1" max="1"/>
  </cols>
  <sheetData>
    <row r="1">
      <c r="A1" s="26" t="inlineStr">
        <is>
          <t>Categoria</t>
        </is>
      </c>
    </row>
    <row r="2">
      <c r="A2" s="27" t="inlineStr">
        <is>
          <t>Materiali Edili</t>
        </is>
      </c>
    </row>
    <row r="3">
      <c r="A3" s="27" t="inlineStr">
        <is>
          <t>Manodopera</t>
        </is>
      </c>
    </row>
    <row r="4">
      <c r="A4" s="27" t="inlineStr">
        <is>
          <t>Impianto Elettrico</t>
        </is>
      </c>
    </row>
    <row r="5">
      <c r="A5" s="27" t="inlineStr">
        <is>
          <t>Impianto Idraulico</t>
        </is>
      </c>
    </row>
    <row r="6">
      <c r="A6" s="27" t="inlineStr">
        <is>
          <t>Pavimenti e Rivestimenti</t>
        </is>
      </c>
    </row>
    <row r="7">
      <c r="A7" s="27" t="inlineStr">
        <is>
          <t>Infissi e Serramenti</t>
        </is>
      </c>
    </row>
    <row r="8">
      <c r="A8" s="27" t="inlineStr">
        <is>
          <t>Pittura e Tinteggiatura</t>
        </is>
      </c>
    </row>
    <row r="9">
      <c r="A9" s="27" t="inlineStr">
        <is>
          <t>Sanitari e Rubinetteria</t>
        </is>
      </c>
    </row>
    <row r="10">
      <c r="A10" s="27" t="inlineStr">
        <is>
          <t>Cucina</t>
        </is>
      </c>
    </row>
    <row r="11">
      <c r="A11" s="27" t="inlineStr">
        <is>
          <t>Riscaldamento e Climatizzazione</t>
        </is>
      </c>
    </row>
    <row r="12">
      <c r="A12" s="27" t="inlineStr">
        <is>
          <t>Arredamento</t>
        </is>
      </c>
    </row>
    <row r="13">
      <c r="A13" s="27" t="inlineStr">
        <is>
          <t>Progettazione</t>
        </is>
      </c>
    </row>
    <row r="14">
      <c r="A14" s="27" t="inlineStr">
        <is>
          <t>Permessi e Pratiche</t>
        </is>
      </c>
    </row>
    <row r="15">
      <c r="A15" s="27" t="inlineStr">
        <is>
          <t>Smaltimento e Trasporto</t>
        </is>
      </c>
    </row>
    <row r="16">
      <c r="A16" s="27" t="inlineStr">
        <is>
          <t>Altro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1"/>
  <sheetViews>
    <sheetView workbookViewId="0">
      <selection activeCell="A1" sqref="A1"/>
    </sheetView>
  </sheetViews>
  <sheetFormatPr baseColWidth="8" defaultRowHeight="15"/>
  <cols>
    <col width="30" customWidth="1" min="1" max="1"/>
  </cols>
  <sheetData>
    <row r="1">
      <c r="A1" s="26" t="inlineStr">
        <is>
          <t>Fornitore</t>
        </is>
      </c>
    </row>
    <row r="2">
      <c r="A2" s="27" t="inlineStr">
        <is>
          <t>Leroy Merlin</t>
        </is>
      </c>
    </row>
    <row r="3">
      <c r="A3" s="27" t="inlineStr">
        <is>
          <t>Brico</t>
        </is>
      </c>
    </row>
    <row r="4">
      <c r="A4" s="27" t="inlineStr">
        <is>
          <t>OBI</t>
        </is>
      </c>
    </row>
    <row r="5">
      <c r="A5" s="27" t="inlineStr">
        <is>
          <t>Edil Ceramiche</t>
        </is>
      </c>
    </row>
    <row r="6">
      <c r="A6" s="27" t="inlineStr">
        <is>
          <t>Impresa Edile Rossi</t>
        </is>
      </c>
    </row>
    <row r="7">
      <c r="A7" s="27" t="inlineStr">
        <is>
          <t>Elettricista Mario</t>
        </is>
      </c>
    </row>
    <row r="8">
      <c r="A8" s="27" t="inlineStr">
        <is>
          <t>Idraulico Giuseppe</t>
        </is>
      </c>
    </row>
    <row r="9">
      <c r="A9" s="27" t="inlineStr">
        <is>
          <t>Falegnameria Artigiana</t>
        </is>
      </c>
    </row>
    <row r="10">
      <c r="A10" s="27" t="inlineStr">
        <is>
          <t>Ferramenta del Corso</t>
        </is>
      </c>
    </row>
    <row r="11">
      <c r="A11" s="27" t="inlineStr">
        <is>
          <t>Altro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6"/>
  <sheetViews>
    <sheetView workbookViewId="0">
      <selection activeCell="A1" sqref="A1"/>
    </sheetView>
  </sheetViews>
  <sheetFormatPr baseColWidth="8" defaultRowHeight="15"/>
  <cols>
    <col width="5" customWidth="1" min="1" max="1"/>
    <col width="80" customWidth="1" min="2" max="2"/>
  </cols>
  <sheetData>
    <row r="1" ht="30" customHeight="1">
      <c r="A1" s="28" t="inlineStr">
        <is>
          <t>GUIDA ALL'USO DEL MODELLO</t>
        </is>
      </c>
    </row>
    <row r="3">
      <c r="B3" s="29" t="inlineStr">
        <is>
          <t>BENVENUTO NEL MODELLO DI GESTIONE SPESE RISTRUTTURAZIONE</t>
        </is>
      </c>
    </row>
    <row r="4">
      <c r="B4" s="30" t="inlineStr">
        <is>
          <t>Questo strumento ti permette di monitorare e controllare tutte le spese della tua ristrutturazione.</t>
        </is>
      </c>
    </row>
    <row r="5">
      <c r="B5" s="30" t="inlineStr"/>
    </row>
    <row r="6">
      <c r="A6" s="31" t="inlineStr">
        <is>
          <t>1.</t>
        </is>
      </c>
      <c r="B6" s="29" t="inlineStr">
        <is>
          <t>FOGLIO DASHBOARD</t>
        </is>
      </c>
    </row>
    <row r="7">
      <c r="B7" s="30" t="inlineStr">
        <is>
          <t>• Visualizza il riepilogo generale del budget e delle spese</t>
        </is>
      </c>
    </row>
    <row r="8">
      <c r="B8" s="30" t="inlineStr">
        <is>
          <t>• Monitora l'avanzamento della spesa rispetto al preventivo</t>
        </is>
      </c>
    </row>
    <row r="9">
      <c r="B9" s="30" t="inlineStr">
        <is>
          <t>• Consulta i grafici per una visione immediata della distribuzione dei costi</t>
        </is>
      </c>
    </row>
    <row r="10">
      <c r="B10" s="30" t="inlineStr">
        <is>
          <t>• Controlla i totali da pagare e già pagati</t>
        </is>
      </c>
    </row>
    <row r="11">
      <c r="B11" s="32" t="inlineStr"/>
    </row>
    <row r="12">
      <c r="A12" s="31" t="inlineStr">
        <is>
          <t>2.</t>
        </is>
      </c>
      <c r="B12" s="29" t="inlineStr">
        <is>
          <t>FOGLIO SPESE DETTAGLIATE</t>
        </is>
      </c>
    </row>
    <row r="13">
      <c r="B13" s="30" t="inlineStr">
        <is>
          <t>• Inserisci ogni spesa con data, categoria e fornitore</t>
        </is>
      </c>
    </row>
    <row r="14">
      <c r="B14" s="30" t="inlineStr">
        <is>
          <t>• Registra sia l'importo preventivato che quello effettivo</t>
        </is>
      </c>
    </row>
    <row r="15">
      <c r="B15" s="30" t="inlineStr">
        <is>
          <t>• La differenza viene calcolata automaticamente (verde=risparmio, rosso=extra costo)</t>
        </is>
      </c>
    </row>
    <row r="16">
      <c r="B16" s="30" t="inlineStr">
        <is>
          <t>• Aggiorna lo stato pagamento e la data quando effettui il pagamento</t>
        </is>
      </c>
    </row>
    <row r="17">
      <c r="B17" s="30" t="inlineStr">
        <is>
          <t>• Usa le note per informazioni aggiuntive importanti</t>
        </is>
      </c>
    </row>
    <row r="18">
      <c r="B18" s="30" t="inlineStr"/>
    </row>
    <row r="19">
      <c r="A19" s="31" t="inlineStr">
        <is>
          <t>3.</t>
        </is>
      </c>
      <c r="B19" s="32" t="inlineStr">
        <is>
          <t>FOGLI CATEGORIE E FORNITORI</t>
        </is>
      </c>
    </row>
    <row r="20">
      <c r="B20" s="30" t="inlineStr">
        <is>
          <t>• Questi fogli contengono gli elenchi per le tendine di selezione</t>
        </is>
      </c>
    </row>
    <row r="21">
      <c r="B21" s="30" t="inlineStr">
        <is>
          <t>• Puoi personalizzarli aggiungendo o modificando voci</t>
        </is>
      </c>
    </row>
    <row r="22">
      <c r="B22" s="30" t="inlineStr">
        <is>
          <t>• Le nuove categorie/fornitori appariranno automaticamente nelle tendine</t>
        </is>
      </c>
    </row>
    <row r="23">
      <c r="B23" s="30" t="inlineStr"/>
    </row>
    <row r="24">
      <c r="A24" s="31" t="inlineStr">
        <is>
          <t>4.</t>
        </is>
      </c>
      <c r="B24" s="29" t="inlineStr">
        <is>
          <t>CONSIGLI PRATICI</t>
        </is>
      </c>
    </row>
    <row r="25">
      <c r="B25" s="30" t="inlineStr">
        <is>
          <t>✓ Aggiorna le spese appena sostenute per avere dati sempre aggiornati</t>
        </is>
      </c>
    </row>
    <row r="26">
      <c r="B26" s="30" t="inlineStr">
        <is>
          <t>✓ Conserva sempre le fatture e ricevute come documentazione</t>
        </is>
      </c>
    </row>
    <row r="27">
      <c r="B27" s="32" t="inlineStr">
        <is>
          <t>✓ Rivedi periodicamente il budget per evitare sorprese</t>
        </is>
      </c>
    </row>
    <row r="28">
      <c r="B28" s="30" t="inlineStr">
        <is>
          <t>✓ Usa le note per dettagli importanti (num. fattura, accordi speciali)</t>
        </is>
      </c>
    </row>
    <row r="29">
      <c r="B29" s="30" t="inlineStr">
        <is>
          <t>✓ Pianifica un margine del 10-15% per imprevisti</t>
        </is>
      </c>
    </row>
    <row r="30">
      <c r="B30" s="30" t="inlineStr"/>
    </row>
    <row r="31">
      <c r="A31" s="31" t="inlineStr">
        <is>
          <t>5.</t>
        </is>
      </c>
      <c r="B31" s="29" t="inlineStr">
        <is>
          <t>FORMULE AUTOMATICHE</t>
        </is>
      </c>
    </row>
    <row r="32">
      <c r="B32" s="30" t="inlineStr">
        <is>
          <t>• Il modello calcola automaticamente totali, differenze e percentuali</t>
        </is>
      </c>
    </row>
    <row r="33">
      <c r="B33" s="30" t="inlineStr">
        <is>
          <t>• I grafici si aggiornano in tempo reale con i tuoi dati</t>
        </is>
      </c>
    </row>
    <row r="34">
      <c r="B34" s="30" t="inlineStr">
        <is>
          <t>• Non modificare le formule se non sei sicuro</t>
        </is>
      </c>
    </row>
    <row r="35">
      <c r="B35" s="32" t="inlineStr"/>
    </row>
    <row r="36">
      <c r="B36" s="30" t="inlineStr">
        <is>
          <t>Per assistenza o domande, consulta la documentazione allegata.</t>
        </is>
      </c>
    </row>
  </sheetData>
  <mergeCells count="35">
    <mergeCell ref="A1:F1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2026-03-09T14:54:35Z</dcterms:created>
  <dcterms:modified xmlns:dcterms="http://purl.org/dc/terms/" xmlns:xsi="http://www.w3.org/2001/XMLSchema-instance" xsi:type="dcterms:W3CDTF">2026-03-09T14:54:35Z</dcterms:modified>
</cp:coreProperties>
</file>